
<file path=[Content_Types].xml><?xml version="1.0" encoding="utf-8"?>
<Types xmlns="http://schemas.openxmlformats.org/package/2006/content-types">
  <Override PartName="/xl/tables/table4.xml" ContentType="application/vnd.openxmlformats-officedocument.spreadsheetml.table+xml"/>
  <Override PartName="/xl/tables/table16.xml" ContentType="application/vnd.openxmlformats-officedocument.spreadsheetml.table+xml"/>
  <Override PartName="/xl/tables/table25.xml" ContentType="application/vnd.openxmlformats-officedocument.spreadsheetml.table+xml"/>
  <Override PartName="/xl/tables/table3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2.xml" ContentType="application/vnd.openxmlformats-officedocument.spreadsheetml.table+xml"/>
  <Override PartName="/xl/tables/table14.xml" ContentType="application/vnd.openxmlformats-officedocument.spreadsheetml.table+xml"/>
  <Override PartName="/xl/tables/table23.xml" ContentType="application/vnd.openxmlformats-officedocument.spreadsheetml.table+xml"/>
  <Override PartName="/xl/tables/table32.xml" ContentType="application/vnd.openxmlformats-officedocument.spreadsheetml.table+xml"/>
  <Override PartName="/xl/tables/table41.xml" ContentType="application/vnd.openxmlformats-officedocument.spreadsheetml.table+xml"/>
  <Override PartName="/xl/worksheets/sheet7.xml" ContentType="application/vnd.openxmlformats-officedocument.spreadsheetml.worksheet+xml"/>
  <Override PartName="/xl/tables/table12.xml" ContentType="application/vnd.openxmlformats-officedocument.spreadsheetml.table+xml"/>
  <Override PartName="/xl/tables/table21.xml" ContentType="application/vnd.openxmlformats-officedocument.spreadsheetml.table+xml"/>
  <Override PartName="/xl/tables/table30.xml" ContentType="application/vnd.openxmlformats-officedocument.spreadsheetml.table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ables/table10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19.xml" ContentType="application/vnd.openxmlformats-officedocument.spreadsheetml.table+xml"/>
  <Override PartName="/xl/tables/table29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docProps/core.xml" ContentType="application/vnd.openxmlformats-package.core-properties+xml"/>
  <Override PartName="/xl/tables/table3.xml" ContentType="application/vnd.openxmlformats-officedocument.spreadsheetml.table+xml"/>
  <Override PartName="/xl/tables/table15.xml" ContentType="application/vnd.openxmlformats-officedocument.spreadsheetml.table+xml"/>
  <Override PartName="/xl/tables/table24.xml" ContentType="application/vnd.openxmlformats-officedocument.spreadsheetml.table+xml"/>
  <Override PartName="/xl/tables/table35.xml" ContentType="application/vnd.openxmlformats-officedocument.spreadsheetml.table+xml"/>
  <Default Extension="bin" ContentType="application/vnd.openxmlformats-officedocument.spreadsheetml.printerSettings"/>
  <Override PartName="/xl/tables/table1.xml" ContentType="application/vnd.openxmlformats-officedocument.spreadsheetml.table+xml"/>
  <Override PartName="/xl/tables/table13.xml" ContentType="application/vnd.openxmlformats-officedocument.spreadsheetml.table+xml"/>
  <Override PartName="/xl/tables/table22.xml" ContentType="application/vnd.openxmlformats-officedocument.spreadsheetml.table+xml"/>
  <Override PartName="/xl/tables/table33.xml" ContentType="application/vnd.openxmlformats-officedocument.spreadsheetml.table+xml"/>
  <Override PartName="/xl/tables/table42.xml" ContentType="application/vnd.openxmlformats-officedocument.spreadsheetml.table+xml"/>
  <Override PartName="/xl/worksheets/sheet6.xml" ContentType="application/vnd.openxmlformats-officedocument.spreadsheetml.worksheet+xml"/>
  <Override PartName="/xl/tables/table11.xml" ContentType="application/vnd.openxmlformats-officedocument.spreadsheetml.table+xml"/>
  <Override PartName="/xl/tables/table20.xml" ContentType="application/vnd.openxmlformats-officedocument.spreadsheetml.table+xml"/>
  <Override PartName="/xl/tables/table31.xml" ContentType="application/vnd.openxmlformats-officedocument.spreadsheetml.table+xml"/>
  <Override PartName="/xl/tables/table40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720" yWindow="630" windowWidth="14610" windowHeight="7320" firstSheet="1" activeTab="5"/>
  </bookViews>
  <sheets>
    <sheet name="ListRevenue" sheetId="1" state="veryHidden" r:id="rId1"/>
    <sheet name="DataEntry" sheetId="2" r:id="rId2"/>
    <sheet name="Summary" sheetId="10" state="veryHidden" r:id="rId3"/>
    <sheet name="Balance" sheetId="12" state="veryHidden" r:id="rId4"/>
    <sheet name="SummaryRevenue" sheetId="14" r:id="rId5"/>
    <sheet name="AidsnGrants" sheetId="15" r:id="rId6"/>
    <sheet name="DetailsRevenue" sheetId="13" r:id="rId7"/>
  </sheets>
  <externalReferences>
    <externalReference r:id="rId8"/>
    <externalReference r:id="rId9"/>
    <externalReference r:id="rId10"/>
  </externalReferences>
  <definedNames>
    <definedName name="ADMIN">[1]!Table2[ADMINISTRATIVE]</definedName>
    <definedName name="ADMINISTRATIVE" localSheetId="3">[1]!Table2[ADMINISTRATIVE]</definedName>
    <definedName name="ADMINISTRATIVE">Table2[ADMINISTRATIVE]</definedName>
    <definedName name="Agriculture">Table3032[Agriculture]</definedName>
    <definedName name="BudgetPlanningndRevenueMobilization">Table31[BudgetPlanningndRevenueMobilization]</definedName>
    <definedName name="CommercendIndustry">Table32[CommercendIndustry]</definedName>
    <definedName name="ConsultingProfessionalnServicesGeneral">[1]!Table14[ConsultingProfessionalServicesGeneral]</definedName>
    <definedName name="ConsultingProfessionalServicesGeneral">[1]!Table14[ConsultingProfessionalServicesGeneral]</definedName>
    <definedName name="CorporateTaxes" localSheetId="3">[2]!Table14[CorporateTaxes]</definedName>
    <definedName name="CorporateTaxes">Table14[CorporateTaxes]</definedName>
    <definedName name="DomesticAIDS" localSheetId="3">[2]!Table27[DomesticAIDS]</definedName>
    <definedName name="DomesticAIDS">Table27[DomesticAIDS]</definedName>
    <definedName name="DomesticGRANTS" localSheetId="3">[2]!Table29[DomesticGRANTS]</definedName>
    <definedName name="DomesticGRANTS">Table29[DomesticGRANTS]</definedName>
    <definedName name="EarningsGeneral" localSheetId="3">[2]!Table20[EarningsGeneral]</definedName>
    <definedName name="EarningsGeneral">Table20[EarningsGeneral]</definedName>
    <definedName name="ECON">[1]!Table3[ECONOMIC]</definedName>
    <definedName name="ECONOMIC" localSheetId="3">[1]!Table3[ECONOMIC]</definedName>
    <definedName name="ECONOMIC">Table3[ECONOMIC]</definedName>
    <definedName name="Education">Table33[Education]</definedName>
    <definedName name="Environment">Table34[Environment]</definedName>
    <definedName name="FeesGeneral" localSheetId="3">[2]!Table16[FeesGeneral]</definedName>
    <definedName name="FeesGeneral">Table16[FeesGeneral]</definedName>
    <definedName name="FinancialChargesGeneral">[1]!Table16[FinancialChargesGeneral]</definedName>
    <definedName name="FinesGeneral" localSheetId="3">[2]!Table17[FinesGeneral]</definedName>
    <definedName name="FinesGeneral">Table17[FinesGeneral]</definedName>
    <definedName name="ForeignAIDS" localSheetId="3">[2]!Table28[ForeignAIDS]</definedName>
    <definedName name="ForeignAIDS">Table28[ForeignAIDS]</definedName>
    <definedName name="ForeignGRANTS" localSheetId="3">[2]!Table30[ForeignGRANTS]</definedName>
    <definedName name="ForeignGRANTS">Table30[ForeignGRANTS]</definedName>
    <definedName name="ForeignGrantsContributions">[1]!Table19[ForeignGrantsnContributions]</definedName>
    <definedName name="FuelnLubricantGeneral">[1]!Table15[FuelnLubricantGeneral]</definedName>
    <definedName name="GovernancendAdministration">Table35[GovernancendAdministration]</definedName>
    <definedName name="GovernmentShareofExcessCrudeAccount" localSheetId="3">[2]!Table11[GovernmentShareofExcessCrudeAccount]</definedName>
    <definedName name="GovernmentShareofExcessCrudeAccount">Table11[GovernmentShareofExcessCrudeAccount]</definedName>
    <definedName name="GovernmentShareofFAAC" localSheetId="3">[2]!Table9[GovernmentShareofFAAC]</definedName>
    <definedName name="GovernmentShareofFAAC">Table9[GovernmentShareofFAAC]</definedName>
    <definedName name="GovernmentShareofVAT" localSheetId="3">[2]!Table10[GovernmentShareofVAT]</definedName>
    <definedName name="GovernmentShareofVAT">Table10[GovernmentShareofVAT]</definedName>
    <definedName name="Health">Table36[Health]</definedName>
    <definedName name="InformationndCommunication">Table37[InformationndCommunication]</definedName>
    <definedName name="Infrastructure">Table38[Infrastructure]</definedName>
    <definedName name="InterestEarned" localSheetId="3">[2]!Table25[InterestEarned]</definedName>
    <definedName name="InterestEarned">Table25[InterestEarned]</definedName>
    <definedName name="InvestmentIncome" localSheetId="3">[2]!Table24[InvestmentIncome]</definedName>
    <definedName name="InvestmentIncome">Table24[InvestmentIncome]</definedName>
    <definedName name="LAW" localSheetId="3">[1]!Table4[LAW]</definedName>
    <definedName name="LAW">Table4[LAW]</definedName>
    <definedName name="LAWW">[1]!Table4[LAW]</definedName>
    <definedName name="LicenceGeneral" localSheetId="3">[2]!Table15[LicenceGeneral]</definedName>
    <definedName name="LicenceGeneral">Table15[LicenceGeneral]</definedName>
    <definedName name="LocalGrantsnContributions">[1]!Table18[LocalGrantsnContributions]</definedName>
    <definedName name="MaintenanceServicesGeneral">[1]!Table11[MaintenanceServicesGeneral]</definedName>
    <definedName name="MaterialsSuppliesGeneral">[1]!Table10[MaterialsSuppliesGeneral]</definedName>
    <definedName name="MiscellaneousExpensesGeneral">[1]!Table17[MiscellaneousExpensesGeneral]</definedName>
    <definedName name="MTSSSectors">Table298[MTSSSectors]</definedName>
    <definedName name="OtherRevenueFromFAAC" localSheetId="3">[2]!Table12[OtherRevenueFromFAAC]</definedName>
    <definedName name="OtherRevenueFromFAAC">Table12[OtherRevenueFromFAAC]</definedName>
    <definedName name="OtherServicesGeneral">[1]!Table13[OtherServicesGeneral]</definedName>
    <definedName name="OVERHEADCOST">[1]!Table7[OVERHEADCOST]</definedName>
    <definedName name="PersonalTaxes" localSheetId="3">[2]!Table13[PersonalTaxes]</definedName>
    <definedName name="PersonalTaxes">Table13[PersonalTaxes]</definedName>
    <definedName name="_xlnm.Print_Area" localSheetId="5">AidsnGrants!$B$2:$K$31</definedName>
    <definedName name="_xlnm.Print_Area" localSheetId="1">DataEntry!$A$1:$H$6</definedName>
    <definedName name="_xlnm.Print_Area" localSheetId="6">DetailsRevenue!$B$2:$K$226</definedName>
    <definedName name="_xlnm.Print_Area" localSheetId="2">Summary!$A$1:$F$215</definedName>
    <definedName name="_xlnm.Print_Area" localSheetId="4">SummaryRevenue!$B$2:$K$37</definedName>
    <definedName name="_xlnm.Print_Titles" localSheetId="4">SummaryRevenue!$4:$5</definedName>
    <definedName name="REGIONA">[1]!Table5[REGIONAL]</definedName>
    <definedName name="REGIONAL" localSheetId="3">[1]!Table5[REGIONAL]</definedName>
    <definedName name="REGIONAL">Table5[REGIONAL]</definedName>
    <definedName name="ReimbursementGeneral" localSheetId="3">[2]!Table26[ReimbursementGeneral]</definedName>
    <definedName name="ReimbursementGeneral">Table26[ReimbursementGeneral]</definedName>
    <definedName name="RentOnGovernmentBuildingsGeneral" localSheetId="3">[2]!Table21[RentOnGovernmentBuildingsGeneral]</definedName>
    <definedName name="RentOnGovernmentBuildingsGeneral">Table21[RentOnGovernmentBuildingsGeneral]</definedName>
    <definedName name="RentOnLandnOthersGeneral" localSheetId="3">[2]!Table22[RentOnLandnOthersGeneral]</definedName>
    <definedName name="RentOnLandnOthersGeneral">Table22[RentOnLandnOthersGeneral]</definedName>
    <definedName name="RepaymentGeneral" localSheetId="3">[2]!Table23[RepaymentGeneral]</definedName>
    <definedName name="RepaymentGeneral">Table23[RepaymentGeneral]</definedName>
    <definedName name="REVENUE" localSheetId="3">[2]!Table8[REVENUE]</definedName>
    <definedName name="REVENUE">Table8[REVENUE]</definedName>
    <definedName name="SalesGeneral" localSheetId="3">[2]!Table19[SalesGeneral]</definedName>
    <definedName name="SalesGeneral">Table19[SalesGeneral]</definedName>
    <definedName name="SECTOR" localSheetId="3">[2]!Table1[SECTOR]</definedName>
    <definedName name="SECTOR">Table1[SECTOR]</definedName>
    <definedName name="SECTORS">[1]!Table1[SECTOR]</definedName>
    <definedName name="SecurityLawndJustice">Table39[SecurityLawndJustice]</definedName>
    <definedName name="SOCIA">[1]!Table6[SOCIAL]</definedName>
    <definedName name="SOCIAL" localSheetId="3">[1]!Table6[SOCIAL]</definedName>
    <definedName name="SOCIAL">Table6[SOCIAL]</definedName>
    <definedName name="SocialDevelopmentndWelfare">Table40[SocialDevelopmentndWelfare]</definedName>
    <definedName name="SubsidyToGovernmentOwnedCompaniesnParastatals">[1]!Table20[SubsidyToGovernmentOwnedCompaniesnParastatals]</definedName>
    <definedName name="SubsidyToPrivateCompanies">[1]!Table21[[SubsidyToPrivateCompanies ]]</definedName>
    <definedName name="TrainingGeneral">[1]!Table12[TrainingGeneral]</definedName>
    <definedName name="TravelnTransportGeneral">[1]!Table8[TravelnTransportGeneral]</definedName>
    <definedName name="UtilitiesGeneral">[1]!Table9[UtilitiesGeneral]</definedName>
    <definedName name="WaterndSanitation">Table41[WaterndSanitation]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14"/>
  <c r="G208" i="13"/>
  <c r="K17" i="15" l="1"/>
  <c r="K18"/>
  <c r="K19"/>
  <c r="K20"/>
  <c r="K21"/>
  <c r="K22"/>
  <c r="K23"/>
  <c r="K24"/>
  <c r="K25"/>
  <c r="K16"/>
  <c r="K125" i="13"/>
  <c r="K26" i="15" l="1"/>
  <c r="G26"/>
  <c r="H26"/>
  <c r="I26"/>
  <c r="J26"/>
  <c r="F26"/>
  <c r="F8" i="14"/>
  <c r="H8"/>
  <c r="I8"/>
  <c r="J8"/>
  <c r="K8"/>
  <c r="F9"/>
  <c r="H9"/>
  <c r="I9"/>
  <c r="J9"/>
  <c r="K9"/>
  <c r="F10"/>
  <c r="H10"/>
  <c r="I10"/>
  <c r="J10"/>
  <c r="K10"/>
  <c r="F11"/>
  <c r="H11"/>
  <c r="I11"/>
  <c r="J11"/>
  <c r="K11"/>
  <c r="G7" i="13" l="1"/>
  <c r="G8"/>
  <c r="G9"/>
  <c r="G11"/>
  <c r="G13"/>
  <c r="G15"/>
  <c r="G18"/>
  <c r="G19"/>
  <c r="G20"/>
  <c r="G29"/>
  <c r="G32"/>
  <c r="G33"/>
  <c r="G62"/>
  <c r="G114"/>
  <c r="G119"/>
  <c r="G142"/>
  <c r="G160"/>
  <c r="G167"/>
  <c r="G176"/>
  <c r="G179"/>
  <c r="G184"/>
  <c r="G197"/>
  <c r="G200"/>
  <c r="G201"/>
  <c r="G202"/>
  <c r="G206"/>
  <c r="G209"/>
  <c r="G214"/>
  <c r="G6"/>
  <c r="H218" l="1"/>
  <c r="H29" i="14" s="1"/>
  <c r="I218" i="13"/>
  <c r="I29" i="14" s="1"/>
  <c r="J218" i="13"/>
  <c r="J29" i="14" s="1"/>
  <c r="K218" i="13"/>
  <c r="K29" i="14" s="1"/>
  <c r="F218" i="13"/>
  <c r="F29" i="14" s="1"/>
  <c r="F213" i="13"/>
  <c r="F28" i="14" s="1"/>
  <c r="F208" i="13"/>
  <c r="F27" i="14" s="1"/>
  <c r="H208" i="13"/>
  <c r="H27" i="14" s="1"/>
  <c r="I208" i="13"/>
  <c r="I27" i="14" s="1"/>
  <c r="J208" i="13"/>
  <c r="J27" i="14" s="1"/>
  <c r="K208" i="13"/>
  <c r="K27" i="14" s="1"/>
  <c r="H205" i="13"/>
  <c r="H26" i="14" s="1"/>
  <c r="I205" i="13"/>
  <c r="I26" i="14" s="1"/>
  <c r="J205" i="13"/>
  <c r="J26" i="14" s="1"/>
  <c r="K205" i="13"/>
  <c r="K26" i="14" s="1"/>
  <c r="F205" i="13"/>
  <c r="F26" i="14" s="1"/>
  <c r="F199" i="13"/>
  <c r="F25" i="14" s="1"/>
  <c r="F196" i="13"/>
  <c r="F24" i="14" s="1"/>
  <c r="F166" i="13"/>
  <c r="F20" i="14" s="1"/>
  <c r="F159" i="13"/>
  <c r="F19" i="14" s="1"/>
  <c r="F141" i="13"/>
  <c r="F18" i="14" s="1"/>
  <c r="F113" i="13"/>
  <c r="F16" i="14" s="1"/>
  <c r="F61" i="13"/>
  <c r="F15" i="14" s="1"/>
  <c r="F31" i="13"/>
  <c r="F14" i="14" s="1"/>
  <c r="H31" i="13"/>
  <c r="H14" i="14" s="1"/>
  <c r="I31" i="13"/>
  <c r="I14" i="14" s="1"/>
  <c r="J31" i="13"/>
  <c r="J14" i="14" s="1"/>
  <c r="K31" i="13"/>
  <c r="K14" i="14" s="1"/>
  <c r="F28" i="13"/>
  <c r="F13" i="14" s="1"/>
  <c r="H28" i="13"/>
  <c r="H13" i="14" s="1"/>
  <c r="I28" i="13"/>
  <c r="I13" i="14" s="1"/>
  <c r="J28" i="13"/>
  <c r="J13" i="14" s="1"/>
  <c r="K28" i="13"/>
  <c r="K13" i="14" s="1"/>
  <c r="K17" i="13"/>
  <c r="H213"/>
  <c r="H28" i="14" s="1"/>
  <c r="F17" i="13"/>
  <c r="H17"/>
  <c r="I17"/>
  <c r="J17"/>
  <c r="H61"/>
  <c r="H15" i="14" s="1"/>
  <c r="I61" i="13"/>
  <c r="I15" i="14" s="1"/>
  <c r="J61" i="13"/>
  <c r="J15" i="14" s="1"/>
  <c r="K61" i="13"/>
  <c r="K15" i="14" s="1"/>
  <c r="E113" i="13"/>
  <c r="H113"/>
  <c r="H16" i="14" s="1"/>
  <c r="I113" i="13"/>
  <c r="I16" i="14" s="1"/>
  <c r="J113" i="13"/>
  <c r="J16" i="14" s="1"/>
  <c r="K113" i="13"/>
  <c r="K16" i="14" s="1"/>
  <c r="E118" i="13"/>
  <c r="F118"/>
  <c r="F17" i="14" s="1"/>
  <c r="H118" i="13"/>
  <c r="H17" i="14" s="1"/>
  <c r="I118" i="13"/>
  <c r="I17" i="14" s="1"/>
  <c r="J118" i="13"/>
  <c r="J17" i="14" s="1"/>
  <c r="K118" i="13"/>
  <c r="K17" i="14" s="1"/>
  <c r="H141" i="13"/>
  <c r="H18" i="14" s="1"/>
  <c r="I141" i="13"/>
  <c r="I18" i="14" s="1"/>
  <c r="J141" i="13"/>
  <c r="J18" i="14" s="1"/>
  <c r="K141" i="13"/>
  <c r="K18" i="14" s="1"/>
  <c r="H159" i="13"/>
  <c r="H19" i="14" s="1"/>
  <c r="I159" i="13"/>
  <c r="I19" i="14" s="1"/>
  <c r="J159" i="13"/>
  <c r="J19" i="14" s="1"/>
  <c r="K159" i="13"/>
  <c r="K19" i="14" s="1"/>
  <c r="H166" i="13"/>
  <c r="H20" i="14" s="1"/>
  <c r="I166" i="13"/>
  <c r="I20" i="14" s="1"/>
  <c r="J166" i="13"/>
  <c r="J20" i="14" s="1"/>
  <c r="K166" i="13"/>
  <c r="K20" i="14" s="1"/>
  <c r="F175" i="13"/>
  <c r="F21" i="14" s="1"/>
  <c r="H175" i="13"/>
  <c r="H21" i="14" s="1"/>
  <c r="I175" i="13"/>
  <c r="I21" i="14" s="1"/>
  <c r="J175" i="13"/>
  <c r="J21" i="14" s="1"/>
  <c r="K175" i="13"/>
  <c r="K21" i="14" s="1"/>
  <c r="F178" i="13"/>
  <c r="F22" i="14" s="1"/>
  <c r="H178" i="13"/>
  <c r="H22" i="14" s="1"/>
  <c r="I178" i="13"/>
  <c r="I22" i="14" s="1"/>
  <c r="J178" i="13"/>
  <c r="J22" i="14" s="1"/>
  <c r="K178" i="13"/>
  <c r="K22" i="14" s="1"/>
  <c r="F183" i="13"/>
  <c r="F23" i="14" s="1"/>
  <c r="H183" i="13"/>
  <c r="H23" i="14" s="1"/>
  <c r="I183" i="13"/>
  <c r="I23" i="14" s="1"/>
  <c r="J183" i="13"/>
  <c r="J23" i="14" s="1"/>
  <c r="K183" i="13"/>
  <c r="K23" i="14" s="1"/>
  <c r="H196" i="13"/>
  <c r="H24" i="14" s="1"/>
  <c r="I196" i="13"/>
  <c r="I24" i="14" s="1"/>
  <c r="J196" i="13"/>
  <c r="J24" i="14" s="1"/>
  <c r="K196" i="13"/>
  <c r="K24" i="14" s="1"/>
  <c r="H199" i="13"/>
  <c r="H25" i="14" s="1"/>
  <c r="I199" i="13"/>
  <c r="I25" i="14" s="1"/>
  <c r="J199" i="13"/>
  <c r="J25" i="14" s="1"/>
  <c r="K199" i="13"/>
  <c r="K25" i="14" s="1"/>
  <c r="I213" i="13"/>
  <c r="I28" i="14" s="1"/>
  <c r="J213" i="13"/>
  <c r="J28" i="14" s="1"/>
  <c r="K213" i="13"/>
  <c r="K28" i="14" s="1"/>
  <c r="D118" i="13"/>
  <c r="D113"/>
  <c r="I31" i="14" l="1"/>
  <c r="H31"/>
  <c r="K31"/>
  <c r="J31"/>
  <c r="F31"/>
  <c r="F220" i="13"/>
  <c r="H220"/>
  <c r="I220"/>
  <c r="J220"/>
  <c r="K220"/>
  <c r="F213" i="10"/>
  <c r="E213"/>
  <c r="D213"/>
  <c r="G217" i="13" s="1"/>
  <c r="F212" i="10"/>
  <c r="E212"/>
  <c r="D212"/>
  <c r="G215" i="13" s="1"/>
  <c r="F209" i="10"/>
  <c r="E209"/>
  <c r="D209"/>
  <c r="G212" i="13" s="1"/>
  <c r="F208" i="10"/>
  <c r="E208"/>
  <c r="D208"/>
  <c r="G211" i="13" s="1"/>
  <c r="F207" i="10"/>
  <c r="E207"/>
  <c r="D207"/>
  <c r="F204"/>
  <c r="E204"/>
  <c r="E205" s="1"/>
  <c r="D204"/>
  <c r="F201"/>
  <c r="E201"/>
  <c r="D201"/>
  <c r="G204" i="13" s="1"/>
  <c r="F200" i="10"/>
  <c r="E200"/>
  <c r="D200"/>
  <c r="G203" i="13" s="1"/>
  <c r="F195" i="10"/>
  <c r="F196" s="1"/>
  <c r="E195"/>
  <c r="E196" s="1"/>
  <c r="D195"/>
  <c r="G198" i="13" s="1"/>
  <c r="F192" i="10"/>
  <c r="E192"/>
  <c r="D192"/>
  <c r="G195" i="13" s="1"/>
  <c r="F191" i="10"/>
  <c r="E191"/>
  <c r="D191"/>
  <c r="G194" i="13" s="1"/>
  <c r="F190" i="10"/>
  <c r="E190"/>
  <c r="D190"/>
  <c r="G193" i="13" s="1"/>
  <c r="F189" i="10"/>
  <c r="E189"/>
  <c r="D189"/>
  <c r="G192" i="13" s="1"/>
  <c r="F188" i="10"/>
  <c r="E188"/>
  <c r="D188"/>
  <c r="G191" i="13" s="1"/>
  <c r="F187" i="10"/>
  <c r="E187"/>
  <c r="D187"/>
  <c r="G190" i="13" s="1"/>
  <c r="F186" i="10"/>
  <c r="E186"/>
  <c r="D186"/>
  <c r="G189" i="13" s="1"/>
  <c r="F185" i="10"/>
  <c r="E185"/>
  <c r="D185"/>
  <c r="G188" i="13" s="1"/>
  <c r="F184" i="10"/>
  <c r="E184"/>
  <c r="D184"/>
  <c r="G187" i="13" s="1"/>
  <c r="F183" i="10"/>
  <c r="E183"/>
  <c r="D183"/>
  <c r="G186" i="13" s="1"/>
  <c r="F182" i="10"/>
  <c r="E182"/>
  <c r="D182"/>
  <c r="G185" i="13" s="1"/>
  <c r="F179" i="10"/>
  <c r="E179"/>
  <c r="D179"/>
  <c r="G182" i="13" s="1"/>
  <c r="F178" i="10"/>
  <c r="E178"/>
  <c r="D178"/>
  <c r="G181" i="13" s="1"/>
  <c r="F177" i="10"/>
  <c r="E177"/>
  <c r="D177"/>
  <c r="G180" i="13" s="1"/>
  <c r="F174" i="10"/>
  <c r="F175" s="1"/>
  <c r="E174"/>
  <c r="E175" s="1"/>
  <c r="D174"/>
  <c r="G177" i="13" s="1"/>
  <c r="F171" i="10"/>
  <c r="E171"/>
  <c r="D171"/>
  <c r="G174" i="13" s="1"/>
  <c r="F170" i="10"/>
  <c r="E170"/>
  <c r="D170"/>
  <c r="G173" i="13" s="1"/>
  <c r="F169" i="10"/>
  <c r="E169"/>
  <c r="D169"/>
  <c r="G172" i="13" s="1"/>
  <c r="F168" i="10"/>
  <c r="E168"/>
  <c r="D168"/>
  <c r="G171" i="13" s="1"/>
  <c r="F167" i="10"/>
  <c r="E167"/>
  <c r="D167"/>
  <c r="G170" i="13" s="1"/>
  <c r="F166" i="10"/>
  <c r="E166"/>
  <c r="D166"/>
  <c r="G169" i="13" s="1"/>
  <c r="F165" i="10"/>
  <c r="E165"/>
  <c r="D165"/>
  <c r="G168" i="13" s="1"/>
  <c r="F162" i="10"/>
  <c r="E162"/>
  <c r="D162"/>
  <c r="G165" i="13" s="1"/>
  <c r="F161" i="10"/>
  <c r="E161"/>
  <c r="D161"/>
  <c r="G164" i="13" s="1"/>
  <c r="F160" i="10"/>
  <c r="E160"/>
  <c r="D160"/>
  <c r="G163" i="13" s="1"/>
  <c r="F159" i="10"/>
  <c r="E159"/>
  <c r="D159"/>
  <c r="G162" i="13" s="1"/>
  <c r="F158" i="10"/>
  <c r="E158"/>
  <c r="D158"/>
  <c r="G161" i="13" s="1"/>
  <c r="F155" i="10"/>
  <c r="E155"/>
  <c r="D155"/>
  <c r="G158" i="13" s="1"/>
  <c r="F154" i="10"/>
  <c r="E154"/>
  <c r="D154"/>
  <c r="G157" i="13" s="1"/>
  <c r="F153" i="10"/>
  <c r="E153"/>
  <c r="D153"/>
  <c r="G156" i="13" s="1"/>
  <c r="F152" i="10"/>
  <c r="E152"/>
  <c r="D152"/>
  <c r="G155" i="13" s="1"/>
  <c r="F151" i="10"/>
  <c r="E151"/>
  <c r="D151"/>
  <c r="G154" i="13" s="1"/>
  <c r="F150" i="10"/>
  <c r="E150"/>
  <c r="D150"/>
  <c r="G153" i="13" s="1"/>
  <c r="F149" i="10"/>
  <c r="E149"/>
  <c r="D149"/>
  <c r="G152" i="13" s="1"/>
  <c r="F148" i="10"/>
  <c r="E148"/>
  <c r="D148"/>
  <c r="G151" i="13" s="1"/>
  <c r="F147" i="10"/>
  <c r="E147"/>
  <c r="D147"/>
  <c r="G150" i="13" s="1"/>
  <c r="F146" i="10"/>
  <c r="E146"/>
  <c r="D146"/>
  <c r="G149" i="13" s="1"/>
  <c r="F145" i="10"/>
  <c r="E145"/>
  <c r="D145"/>
  <c r="G148" i="13" s="1"/>
  <c r="F144" i="10"/>
  <c r="E144"/>
  <c r="D144"/>
  <c r="G147" i="13" s="1"/>
  <c r="F143" i="10"/>
  <c r="E143"/>
  <c r="D143"/>
  <c r="G146" i="13" s="1"/>
  <c r="F142" i="10"/>
  <c r="E142"/>
  <c r="D142"/>
  <c r="G145" i="13" s="1"/>
  <c r="F141" i="10"/>
  <c r="E141"/>
  <c r="D141"/>
  <c r="G144" i="13" s="1"/>
  <c r="F140" i="10"/>
  <c r="E140"/>
  <c r="D140"/>
  <c r="G143" i="13" s="1"/>
  <c r="F137" i="10"/>
  <c r="E137"/>
  <c r="D137"/>
  <c r="G140" i="13" s="1"/>
  <c r="F136" i="10"/>
  <c r="E136"/>
  <c r="D136"/>
  <c r="G139" i="13" s="1"/>
  <c r="F135" i="10"/>
  <c r="E135"/>
  <c r="D135"/>
  <c r="G138" i="13" s="1"/>
  <c r="F134" i="10"/>
  <c r="E134"/>
  <c r="D134"/>
  <c r="G137" i="13" s="1"/>
  <c r="F133" i="10"/>
  <c r="E133"/>
  <c r="D133"/>
  <c r="G136" i="13" s="1"/>
  <c r="F132" i="10"/>
  <c r="E132"/>
  <c r="D132"/>
  <c r="G135" i="13" s="1"/>
  <c r="F131" i="10"/>
  <c r="E131"/>
  <c r="D131"/>
  <c r="G134" i="13" s="1"/>
  <c r="F130" i="10"/>
  <c r="E130"/>
  <c r="D130"/>
  <c r="G133" i="13" s="1"/>
  <c r="F129" i="10"/>
  <c r="E129"/>
  <c r="D129"/>
  <c r="G132" i="13" s="1"/>
  <c r="F128" i="10"/>
  <c r="E128"/>
  <c r="D128"/>
  <c r="G131" i="13" s="1"/>
  <c r="F127" i="10"/>
  <c r="E127"/>
  <c r="D127"/>
  <c r="G130" i="13" s="1"/>
  <c r="F126" i="10"/>
  <c r="E126"/>
  <c r="D126"/>
  <c r="G129" i="13" s="1"/>
  <c r="F125" i="10"/>
  <c r="E125"/>
  <c r="D125"/>
  <c r="G128" i="13" s="1"/>
  <c r="F124" i="10"/>
  <c r="E124"/>
  <c r="D124"/>
  <c r="G127" i="13" s="1"/>
  <c r="F123" i="10"/>
  <c r="E123"/>
  <c r="D123"/>
  <c r="G126" i="13" s="1"/>
  <c r="F122" i="10"/>
  <c r="E122"/>
  <c r="D122"/>
  <c r="G125" i="13" s="1"/>
  <c r="F121" i="10"/>
  <c r="E121"/>
  <c r="D121"/>
  <c r="G124" i="13" s="1"/>
  <c r="F120" i="10"/>
  <c r="E120"/>
  <c r="D120"/>
  <c r="G123" i="13" s="1"/>
  <c r="F119" i="10"/>
  <c r="E119"/>
  <c r="D119"/>
  <c r="G122" i="13" s="1"/>
  <c r="F118" i="10"/>
  <c r="E118"/>
  <c r="D118"/>
  <c r="G121" i="13" s="1"/>
  <c r="F117" i="10"/>
  <c r="E117"/>
  <c r="D117"/>
  <c r="G120" i="13" s="1"/>
  <c r="F114" i="10"/>
  <c r="E114"/>
  <c r="D114"/>
  <c r="G117" i="13" s="1"/>
  <c r="F113" i="10"/>
  <c r="E113"/>
  <c r="D113"/>
  <c r="G116" i="13" s="1"/>
  <c r="F112" i="10"/>
  <c r="E112"/>
  <c r="D112"/>
  <c r="G115" i="13" s="1"/>
  <c r="F109" i="10"/>
  <c r="E109"/>
  <c r="D109"/>
  <c r="G112" i="13" s="1"/>
  <c r="F108" i="10"/>
  <c r="E108"/>
  <c r="D108"/>
  <c r="G111" i="13" s="1"/>
  <c r="F107" i="10"/>
  <c r="E107"/>
  <c r="D107"/>
  <c r="G110" i="13" s="1"/>
  <c r="F106" i="10"/>
  <c r="E106"/>
  <c r="D106"/>
  <c r="G109" i="13" s="1"/>
  <c r="F105" i="10"/>
  <c r="E105"/>
  <c r="D105"/>
  <c r="G108" i="13" s="1"/>
  <c r="F104" i="10"/>
  <c r="E104"/>
  <c r="D104"/>
  <c r="G107" i="13" s="1"/>
  <c r="F103" i="10"/>
  <c r="E103"/>
  <c r="D103"/>
  <c r="G106" i="13" s="1"/>
  <c r="F102" i="10"/>
  <c r="E102"/>
  <c r="D102"/>
  <c r="G105" i="13" s="1"/>
  <c r="F101" i="10"/>
  <c r="E101"/>
  <c r="D101"/>
  <c r="G104" i="13" s="1"/>
  <c r="F100" i="10"/>
  <c r="E100"/>
  <c r="D100"/>
  <c r="G103" i="13" s="1"/>
  <c r="F99" i="10"/>
  <c r="E99"/>
  <c r="D99"/>
  <c r="G102" i="13" s="1"/>
  <c r="F98" i="10"/>
  <c r="E98"/>
  <c r="D98"/>
  <c r="G101" i="13" s="1"/>
  <c r="F97" i="10"/>
  <c r="E97"/>
  <c r="D97"/>
  <c r="G100" i="13" s="1"/>
  <c r="F96" i="10"/>
  <c r="E96"/>
  <c r="D96"/>
  <c r="G99" i="13" s="1"/>
  <c r="F95" i="10"/>
  <c r="E95"/>
  <c r="D95"/>
  <c r="G98" i="13" s="1"/>
  <c r="F94" i="10"/>
  <c r="E94"/>
  <c r="D94"/>
  <c r="G97" i="13" s="1"/>
  <c r="F93" i="10"/>
  <c r="E93"/>
  <c r="D93"/>
  <c r="G96" i="13" s="1"/>
  <c r="F92" i="10"/>
  <c r="E92"/>
  <c r="D92"/>
  <c r="G95" i="13" s="1"/>
  <c r="F91" i="10"/>
  <c r="E91"/>
  <c r="D91"/>
  <c r="G94" i="13" s="1"/>
  <c r="F90" i="10"/>
  <c r="E90"/>
  <c r="D90"/>
  <c r="G93" i="13" s="1"/>
  <c r="F89" i="10"/>
  <c r="E89"/>
  <c r="D89"/>
  <c r="G92" i="13" s="1"/>
  <c r="F88" i="10"/>
  <c r="E88"/>
  <c r="D88"/>
  <c r="G91" i="13" s="1"/>
  <c r="F87" i="10"/>
  <c r="E87"/>
  <c r="D87"/>
  <c r="G90" i="13" s="1"/>
  <c r="F86" i="10"/>
  <c r="E86"/>
  <c r="D86"/>
  <c r="G89" i="13" s="1"/>
  <c r="F85" i="10"/>
  <c r="E85"/>
  <c r="D85"/>
  <c r="G88" i="13" s="1"/>
  <c r="F84" i="10"/>
  <c r="E84"/>
  <c r="D84"/>
  <c r="G87" i="13" s="1"/>
  <c r="F83" i="10"/>
  <c r="E83"/>
  <c r="D83"/>
  <c r="G86" i="13" s="1"/>
  <c r="F82" i="10"/>
  <c r="E82"/>
  <c r="D82"/>
  <c r="G85" i="13" s="1"/>
  <c r="F81" i="10"/>
  <c r="E81"/>
  <c r="D81"/>
  <c r="G84" i="13" s="1"/>
  <c r="F80" i="10"/>
  <c r="E80"/>
  <c r="D80"/>
  <c r="G83" i="13" s="1"/>
  <c r="F79" i="10"/>
  <c r="E79"/>
  <c r="D79"/>
  <c r="G82" i="13" s="1"/>
  <c r="F78" i="10"/>
  <c r="E78"/>
  <c r="D78"/>
  <c r="G81" i="13" s="1"/>
  <c r="F77" i="10"/>
  <c r="E77"/>
  <c r="D77"/>
  <c r="G80" i="13" s="1"/>
  <c r="F76" i="10"/>
  <c r="E76"/>
  <c r="D76"/>
  <c r="G79" i="13" s="1"/>
  <c r="F75" i="10"/>
  <c r="E75"/>
  <c r="D75"/>
  <c r="G78" i="13" s="1"/>
  <c r="F74" i="10"/>
  <c r="E74"/>
  <c r="D74"/>
  <c r="G77" i="13" s="1"/>
  <c r="F73" i="10"/>
  <c r="E73"/>
  <c r="D73"/>
  <c r="G76" i="13" s="1"/>
  <c r="F72" i="10"/>
  <c r="E72"/>
  <c r="D72"/>
  <c r="G75" i="13" s="1"/>
  <c r="F71" i="10"/>
  <c r="E71"/>
  <c r="D71"/>
  <c r="G74" i="13" s="1"/>
  <c r="F70" i="10"/>
  <c r="E70"/>
  <c r="D70"/>
  <c r="G73" i="13" s="1"/>
  <c r="F69" i="10"/>
  <c r="E69"/>
  <c r="D69"/>
  <c r="G72" i="13" s="1"/>
  <c r="F68" i="10"/>
  <c r="E68"/>
  <c r="D68"/>
  <c r="G71" i="13" s="1"/>
  <c r="F67" i="10"/>
  <c r="E67"/>
  <c r="D67"/>
  <c r="G70" i="13" s="1"/>
  <c r="F66" i="10"/>
  <c r="E66"/>
  <c r="D66"/>
  <c r="G69" i="13" s="1"/>
  <c r="F65" i="10"/>
  <c r="E65"/>
  <c r="D65"/>
  <c r="G68" i="13" s="1"/>
  <c r="F64" i="10"/>
  <c r="E64"/>
  <c r="D64"/>
  <c r="G67" i="13" s="1"/>
  <c r="F63" i="10"/>
  <c r="E63"/>
  <c r="D63"/>
  <c r="G66" i="13" s="1"/>
  <c r="F62" i="10"/>
  <c r="E62"/>
  <c r="D62"/>
  <c r="G65" i="13" s="1"/>
  <c r="F61" i="10"/>
  <c r="E61"/>
  <c r="D61"/>
  <c r="G64" i="13" s="1"/>
  <c r="F60" i="10"/>
  <c r="E60"/>
  <c r="D60"/>
  <c r="G63" i="13" s="1"/>
  <c r="F57" i="10"/>
  <c r="E57"/>
  <c r="D57"/>
  <c r="G60" i="13" s="1"/>
  <c r="F56" i="10"/>
  <c r="E56"/>
  <c r="D56"/>
  <c r="G59" i="13" s="1"/>
  <c r="F55" i="10"/>
  <c r="E55"/>
  <c r="D55"/>
  <c r="G58" i="13" s="1"/>
  <c r="F54" i="10"/>
  <c r="E54"/>
  <c r="D54"/>
  <c r="G57" i="13" s="1"/>
  <c r="F53" i="10"/>
  <c r="E53"/>
  <c r="D53"/>
  <c r="G56" i="13" s="1"/>
  <c r="F52" i="10"/>
  <c r="E52"/>
  <c r="D52"/>
  <c r="G55" i="13" s="1"/>
  <c r="F51" i="10"/>
  <c r="E51"/>
  <c r="D51"/>
  <c r="G54" i="13" s="1"/>
  <c r="F50" i="10"/>
  <c r="E50"/>
  <c r="D50"/>
  <c r="G53" i="13" s="1"/>
  <c r="F49" i="10"/>
  <c r="E49"/>
  <c r="D49"/>
  <c r="G52" i="13" s="1"/>
  <c r="F48" i="10"/>
  <c r="E48"/>
  <c r="D48"/>
  <c r="G51" i="13" s="1"/>
  <c r="F47" i="10"/>
  <c r="E47"/>
  <c r="D47"/>
  <c r="G50" i="13" s="1"/>
  <c r="F46" i="10"/>
  <c r="E46"/>
  <c r="D46"/>
  <c r="G49" i="13" s="1"/>
  <c r="F45" i="10"/>
  <c r="E45"/>
  <c r="D45"/>
  <c r="G48" i="13" s="1"/>
  <c r="F44" i="10"/>
  <c r="E44"/>
  <c r="D44"/>
  <c r="G47" i="13" s="1"/>
  <c r="F43" i="10"/>
  <c r="E43"/>
  <c r="D43"/>
  <c r="G46" i="13" s="1"/>
  <c r="F42" i="10"/>
  <c r="E42"/>
  <c r="D42"/>
  <c r="G45" i="13" s="1"/>
  <c r="F41" i="10"/>
  <c r="E41"/>
  <c r="D41"/>
  <c r="G44" i="13" s="1"/>
  <c r="F40" i="10"/>
  <c r="E40"/>
  <c r="D40"/>
  <c r="G43" i="13" s="1"/>
  <c r="F39" i="10"/>
  <c r="E39"/>
  <c r="D39"/>
  <c r="G42" i="13" s="1"/>
  <c r="F38" i="10"/>
  <c r="E38"/>
  <c r="D38"/>
  <c r="G41" i="13" s="1"/>
  <c r="F37" i="10"/>
  <c r="E37"/>
  <c r="D37"/>
  <c r="G40" i="13" s="1"/>
  <c r="F36" i="10"/>
  <c r="E36"/>
  <c r="D36"/>
  <c r="G39" i="13" s="1"/>
  <c r="F35" i="10"/>
  <c r="E35"/>
  <c r="D35"/>
  <c r="G38" i="13" s="1"/>
  <c r="F34" i="10"/>
  <c r="E34"/>
  <c r="D34"/>
  <c r="G37" i="13" s="1"/>
  <c r="F33" i="10"/>
  <c r="E33"/>
  <c r="D33"/>
  <c r="G36" i="13" s="1"/>
  <c r="F32" i="10"/>
  <c r="E32"/>
  <c r="D32"/>
  <c r="G35" i="13" s="1"/>
  <c r="F31" i="10"/>
  <c r="E31"/>
  <c r="D31"/>
  <c r="G34" i="13" s="1"/>
  <c r="F27" i="10"/>
  <c r="F28" s="1"/>
  <c r="E27"/>
  <c r="E28" s="1"/>
  <c r="D27"/>
  <c r="G30" i="13" s="1"/>
  <c r="F24" i="10"/>
  <c r="E24"/>
  <c r="D24"/>
  <c r="G27" i="13" s="1"/>
  <c r="F23" i="10"/>
  <c r="E23"/>
  <c r="D23"/>
  <c r="G26" i="13" s="1"/>
  <c r="F22" i="10"/>
  <c r="E22"/>
  <c r="D22"/>
  <c r="G25" i="13" s="1"/>
  <c r="F21" i="10"/>
  <c r="E21"/>
  <c r="D21"/>
  <c r="G24" i="13" s="1"/>
  <c r="F20" i="10"/>
  <c r="E20"/>
  <c r="D20"/>
  <c r="G23" i="13" s="1"/>
  <c r="F19" i="10"/>
  <c r="E19"/>
  <c r="D19"/>
  <c r="G22" i="13" s="1"/>
  <c r="F18" i="10"/>
  <c r="E18"/>
  <c r="D18"/>
  <c r="G21" i="13" s="1"/>
  <c r="F13" i="10"/>
  <c r="E13"/>
  <c r="D13"/>
  <c r="G16" i="13" s="1"/>
  <c r="G11" i="14" s="1"/>
  <c r="F11" i="10"/>
  <c r="E11"/>
  <c r="D11"/>
  <c r="G14" i="13" s="1"/>
  <c r="G10" i="14" s="1"/>
  <c r="F9" i="10"/>
  <c r="E9"/>
  <c r="D9"/>
  <c r="G12" i="13" s="1"/>
  <c r="G9" i="14" s="1"/>
  <c r="F7" i="10"/>
  <c r="E7"/>
  <c r="D7"/>
  <c r="G10" i="13" s="1"/>
  <c r="G8" i="14" s="1"/>
  <c r="F205" i="10"/>
  <c r="BC1"/>
  <c r="G218" i="13" l="1"/>
  <c r="F25" i="10"/>
  <c r="F172"/>
  <c r="F214"/>
  <c r="E115"/>
  <c r="E156"/>
  <c r="F210"/>
  <c r="E58"/>
  <c r="E180"/>
  <c r="F202"/>
  <c r="E214"/>
  <c r="E25"/>
  <c r="F58"/>
  <c r="F110"/>
  <c r="E110"/>
  <c r="F115"/>
  <c r="E138"/>
  <c r="F138"/>
  <c r="F156"/>
  <c r="E163"/>
  <c r="F163"/>
  <c r="E172"/>
  <c r="F180"/>
  <c r="E193"/>
  <c r="F193"/>
  <c r="E202"/>
  <c r="E210"/>
  <c r="E14"/>
  <c r="F14"/>
  <c r="E215" l="1"/>
  <c r="F215"/>
  <c r="D4" i="12" l="1"/>
  <c r="D205" i="10" l="1"/>
  <c r="G27" i="14" s="1"/>
  <c r="D196" i="10"/>
  <c r="G199" i="13" s="1"/>
  <c r="G25" i="14" s="1"/>
  <c r="D175" i="10"/>
  <c r="G178" i="13" s="1"/>
  <c r="G22" i="14" s="1"/>
  <c r="D28" i="10"/>
  <c r="G31" i="13" s="1"/>
  <c r="G14" i="14" s="1"/>
  <c r="D156" i="10" l="1"/>
  <c r="G159" i="13" s="1"/>
  <c r="G19" i="14" s="1"/>
  <c r="D163" i="10"/>
  <c r="G166" i="13" s="1"/>
  <c r="G20" i="14" s="1"/>
  <c r="D202" i="10"/>
  <c r="G205" i="13" s="1"/>
  <c r="G26" i="14" s="1"/>
  <c r="D115" i="10"/>
  <c r="G118" i="13" s="1"/>
  <c r="G17" i="14" s="1"/>
  <c r="D25" i="10"/>
  <c r="G28" i="13" s="1"/>
  <c r="G13" i="14" s="1"/>
  <c r="D58" i="10"/>
  <c r="G61" i="13" s="1"/>
  <c r="G15" i="14" s="1"/>
  <c r="D210" i="10"/>
  <c r="G28" i="14" s="1"/>
  <c r="D110" i="10"/>
  <c r="G113" i="13" s="1"/>
  <c r="G16" i="14" s="1"/>
  <c r="D214" i="10"/>
  <c r="G29" i="14" s="1"/>
  <c r="D14" i="10"/>
  <c r="G17" i="13" s="1"/>
  <c r="D172" i="10"/>
  <c r="G175" i="13" s="1"/>
  <c r="G21" i="14" s="1"/>
  <c r="D180" i="10"/>
  <c r="G183" i="13" s="1"/>
  <c r="G23" i="14" s="1"/>
  <c r="D138" i="10"/>
  <c r="G141" i="13" s="1"/>
  <c r="G18" i="14" s="1"/>
  <c r="D193" i="10"/>
  <c r="G196" i="13" s="1"/>
  <c r="G24" i="14" s="1"/>
  <c r="G220" i="13" l="1"/>
  <c r="D215" i="10"/>
</calcChain>
</file>

<file path=xl/sharedStrings.xml><?xml version="1.0" encoding="utf-8"?>
<sst xmlns="http://schemas.openxmlformats.org/spreadsheetml/2006/main" count="1343" uniqueCount="586">
  <si>
    <t>SECTOR</t>
  </si>
  <si>
    <t>011100100100 - GOVERNOR'S OFFICE</t>
  </si>
  <si>
    <t>011100100900 - OFFICE OF POLICY COORDINATION</t>
  </si>
  <si>
    <t>011100700200 - OFFICE OF ENTERPRISE AND WEALTH CREATION</t>
  </si>
  <si>
    <t>011101000100 - PUBLIC PROCUREMENT AGENCY</t>
  </si>
  <si>
    <t>011101900100 - MINISTRY OF SPECIAL DUTIES</t>
  </si>
  <si>
    <t>011103500100 - BUREAU OF PUBLIC SERVICE PENSION</t>
  </si>
  <si>
    <t>011200300100 - OSUN STATE HOUSE OF ASSEMBLY</t>
  </si>
  <si>
    <t>011200400100 - OSUN STATE HOUSE OF ASSEMBLY SERVICE COMMISSION</t>
  </si>
  <si>
    <t>012300100100 - MINISTRY OF INFORMATION AND STRATEGY</t>
  </si>
  <si>
    <t>012300300100 - OSUN STATE BROADCASTING  CORPORATION</t>
  </si>
  <si>
    <t>012400100100 - MINISTRY OF HOME AFFAIRS</t>
  </si>
  <si>
    <t>012500500100 - MINISTRY OF HUMAN RESOURCES &amp; CAPACITY BUILDING</t>
  </si>
  <si>
    <t>014000100100 - OFFICE OF THE AUDITOR GENERAL   ( STATE )</t>
  </si>
  <si>
    <t>014000200100 - OFFICE OF THE AUDITOR GENERAL   (LOCAL GOVERNMENTS)</t>
  </si>
  <si>
    <t>014700100100 - CIVIL SERVICE COMMISSION</t>
  </si>
  <si>
    <t>014700200100 - LOCAL GOVERNMENTS SERVICE COMMISSION</t>
  </si>
  <si>
    <t>014800100100 - OSUN STATE INDEPENDENT ELECTORAL COMMISSION</t>
  </si>
  <si>
    <t>021500100100 - MINISTRY OF AGRICULTURE, FOOD SECURITY</t>
  </si>
  <si>
    <t>021501400100 - OSUN PRODUCE BOARD</t>
  </si>
  <si>
    <t>021510200100 - OSUN STATE AGRICULTURAL DEVELOPMENT  PROGRAMME</t>
  </si>
  <si>
    <t>021510300100 - OSUN STATE AGRICULTURAL DEVELOPMENT  CORPORATION</t>
  </si>
  <si>
    <t>022000100100 - MINISTRY OF FINANCE</t>
  </si>
  <si>
    <t>022000200100 - DEBT MANAGEMENT OFFICE</t>
  </si>
  <si>
    <t>022000300100 - MINISTRY OF ECONOMIC PLANNING, BUDGET &amp; DEVELOPMENT</t>
  </si>
  <si>
    <t>022000700100 - OFFICE OF THE ACCOUNTANT - GENERAL</t>
  </si>
  <si>
    <t>022000800100 - OSUN STATE INTERNAL  REVENUE SERVICE</t>
  </si>
  <si>
    <t>022200100100 - MINISTRY OF INDUSTRY, COMMERCE &amp; COOPERATIVES</t>
  </si>
  <si>
    <t>022205100100 - OSUN MICRO CREDIT AGENCY</t>
  </si>
  <si>
    <t>022205600100 - OSUN SIGNAGE, HOARDING AND ADVERTISEMENT AGENCY</t>
  </si>
  <si>
    <t>022800100100 - MINISTRY OF INNOVATION, SCIENCE AND TECHNOLOGY</t>
  </si>
  <si>
    <t>022905300100 - OFFICE OF THE TRANSPORTATION</t>
  </si>
  <si>
    <t>023305100100 - OFFICE OF FORESTRY, NATURAL &amp; MINERAL RESOURCES</t>
  </si>
  <si>
    <t>023400100100 - MINISTRY OF WORKS &amp; TRANSPORT</t>
  </si>
  <si>
    <t>023400400100 - OSUN ROAD MAINTENANCE AGENCY</t>
  </si>
  <si>
    <t>023400200100 - OFFICE OF THE SURVEYOR - GENERAL</t>
  </si>
  <si>
    <t>023405500100 - OSUN ASSETS MANAGEMENT AGENCY</t>
  </si>
  <si>
    <t>023600100100 - OFFICE OF TOURISM AND CULTURE</t>
  </si>
  <si>
    <t>023600400100 - OSUN STATE COUNCIL FOR ARTS AND CULTURE</t>
  </si>
  <si>
    <t>023605200100 - OSUN STATE TOURISM BOARD</t>
  </si>
  <si>
    <t>023800400100 - STATE BUREAU OF STATISTICS</t>
  </si>
  <si>
    <t>025200100100 - OFFICE OF WATER RESOURCES, RURAL AND COMMUNITY AFFAIRS</t>
  </si>
  <si>
    <t>025210200100 - OSUN STATE WATER CORPORATION</t>
  </si>
  <si>
    <t>025210300100 - RURAL WATER &amp; ENVIRONMENTAL SANITATION AGENCY</t>
  </si>
  <si>
    <t>025305300100 - OSUN STATE PROPERTY DEVELOPMENT CORPORATION</t>
  </si>
  <si>
    <t>025305500100 - OSUN NEW TOWNS AND GROWTH AREAS DEVELOPMENT AUTHORITY</t>
  </si>
  <si>
    <t>025305600100 - OSUN STATE CAPITAL TERRITORY DEVELOPMENT AUTHORITY</t>
  </si>
  <si>
    <t>026000100100 - MINISTRY OF LANDS AND PHYSICAL PLANNING</t>
  </si>
  <si>
    <t>031801100100 - JUDICIAL SERVICE COMMISSION</t>
  </si>
  <si>
    <t>032600100100 - MINISTRY OF JUSTICE</t>
  </si>
  <si>
    <t>032605100100 - THE  JUDICIARY (HIGH COURT OF JUSTICE)</t>
  </si>
  <si>
    <t>032605200100 - CUSTOMARY COURT OF APPEAL</t>
  </si>
  <si>
    <t>045102100100 - MINISTRY OF REGIONAL INTEGRATION</t>
  </si>
  <si>
    <t>051300100100 - MINISTRY OF EMPOWERMENT AND YOUTH ENGAGEMENT</t>
  </si>
  <si>
    <t xml:space="preserve">051400100100 - MINISTRY OF WOMEN &amp; CHILDREN AFFAIRS </t>
  </si>
  <si>
    <t>051700100100 - MINISTRY OF EDUCATION</t>
  </si>
  <si>
    <t>051700300100 - STATE UNIVERSAL BASIC EDUCATION BOARD</t>
  </si>
  <si>
    <t>051700800100 - OSUN STATE LIBRARY BOARD</t>
  </si>
  <si>
    <t>051701000100 - OSUN MASS EDUCATION</t>
  </si>
  <si>
    <t>051701800100 - OSUN STATE COLLEGE OF TECHNOLOGY, ESA-OKE</t>
  </si>
  <si>
    <t>051701800600 - OSUN STATE POLYTECHNIC, IREE</t>
  </si>
  <si>
    <t>051701900100 - OSUN STATE COLLEGE OF EDUCATION, ILESA</t>
  </si>
  <si>
    <t>051701900800 - OSUN STATE COLLEGE OF EDUCATION, ILA-ORANGUN</t>
  </si>
  <si>
    <t>051702100100 - OSUN STATE UNIVERSITY, OSOGBO</t>
  </si>
  <si>
    <t>051702101100 - LADOKE AKINTOLA UNIVERSITY OF TECHNOLOGY, OGBOMOSO</t>
  </si>
  <si>
    <t>051702600100 - OSUN CENTRAL EDUCATIONAL DISTRICT ILA ORANGUN (DISTRICT OFFICE)</t>
  </si>
  <si>
    <t>051702620000 - OSUN EAST EDUCATIONAL DISTRICT OFFICE, ILE - IFE (DISTRICT OFFICE)</t>
  </si>
  <si>
    <t>051702640000 - OSUN WEST EDUCATIONAL DISTRICT OFFICE, IKIRE (DISTRICT OFFICE)</t>
  </si>
  <si>
    <t>051705100100 - TEACHERS' ESTABLISHMENT AND PENSIONS OFFICE, OSOGBO</t>
  </si>
  <si>
    <t>051705300100 - BOARD FOR TECHNICAL AND VOCATIONAL EDUCATION</t>
  </si>
  <si>
    <t>051705600100 - OFFICE OF HIGHER EDUCATION, BURSARY &amp; SCHOLARSHIP</t>
  </si>
  <si>
    <t>051706500100 - OSUN EDUCATION QUALITY ASSURANCE AND MORALITY AGENCY</t>
  </si>
  <si>
    <t>052100100100 - MINISTRY OF HEALTH</t>
  </si>
  <si>
    <t>052110200100 - OSUN STATE HOSPITALS MANAGEMENT BOARD</t>
  </si>
  <si>
    <t>052102600100 - LAUTECH TEACHING HOSPITAL, OSOGBO</t>
  </si>
  <si>
    <t>052111600100 - PRIMARY HEALTH CARE DEVELOPMENT BOARD</t>
  </si>
  <si>
    <t>053500100100 - MINISTRY OF ENVIRONMENT &amp; SANITATION</t>
  </si>
  <si>
    <t>053500200100 - OSUN PARKS AND GARDENS MANAGEMENT AGENCY</t>
  </si>
  <si>
    <t>053505300100 - OSUN STATE WASTE MANAGEMENT AGENCY</t>
  </si>
  <si>
    <t>053900100100 - MINISTRY OF SOCIAL PROTECTION, SPORTS &amp; SPECIAL NEEDS</t>
  </si>
  <si>
    <t>053905100100 - OSUN STATE SPORTS COUNCIL</t>
  </si>
  <si>
    <t>055100100100 - MINISTRY OF LOCAL GOVERNMENTS AND CHIEFTAINCY AFFAIRS</t>
  </si>
  <si>
    <t>MDAs</t>
  </si>
  <si>
    <t>ADMINISTRATIVE</t>
  </si>
  <si>
    <t>ECONOMIC</t>
  </si>
  <si>
    <t>LAW</t>
  </si>
  <si>
    <t>REGIONAL</t>
  </si>
  <si>
    <t>SOCIAL</t>
  </si>
  <si>
    <t>REVENUE</t>
  </si>
  <si>
    <t>GOVERNMENT SHARE OF FAAC (STATUTORY REVENUE)</t>
  </si>
  <si>
    <t>GOVERNMENT SHARE OF FAAC</t>
  </si>
  <si>
    <t>STATUTORY ALLOCATION</t>
  </si>
  <si>
    <t>GOVERNMENT SHARE OF VAT</t>
  </si>
  <si>
    <t>SHARE OF VAT</t>
  </si>
  <si>
    <t>GOVERNMENT SHARE OF EXCESS CRUDE ACCOUNT</t>
  </si>
  <si>
    <t>EXCESS CRUDE</t>
  </si>
  <si>
    <t>OTHER REVENUE FROM FAAC</t>
  </si>
  <si>
    <t>SUB-TOTAL STATORY ALLOCATION</t>
  </si>
  <si>
    <t>INDEPENDENT REVENUE</t>
  </si>
  <si>
    <t>TAX REVENUE</t>
  </si>
  <si>
    <t>PERSONAL TAXES</t>
  </si>
  <si>
    <t xml:space="preserve">PERSONAL TAXES </t>
  </si>
  <si>
    <t>STAMP DUTY</t>
  </si>
  <si>
    <t>POOL BETTING TAX</t>
  </si>
  <si>
    <t>DEVELOPMENTAL TAXES/LEVY</t>
  </si>
  <si>
    <t>CAPITAL GAIN TAX</t>
  </si>
  <si>
    <t>LIVESTOCK TAX</t>
  </si>
  <si>
    <t>OTHER SERVICES TAXES / CORPORATE TAXES</t>
  </si>
  <si>
    <t>SUB-TOTAL PERSONAL TAXES</t>
  </si>
  <si>
    <t>CORPORATE TAXES</t>
  </si>
  <si>
    <t>SUB-TOTAL CORPORATE TAXES</t>
  </si>
  <si>
    <t>NON-TAX REVENUE</t>
  </si>
  <si>
    <t>LICENCES - GENERAL</t>
  </si>
  <si>
    <t>RADIO/TELEVISION STATION LICENCES</t>
  </si>
  <si>
    <t>BOAT &amp; CANOE (SMALL CRAFT) LICENCE</t>
  </si>
  <si>
    <t>REGISTRATION OF VOLUNTARY ORGANISATIONS</t>
  </si>
  <si>
    <t>INLAND WATER-WAY LICENCE</t>
  </si>
  <si>
    <t>BAKE HOUSE LICENSE</t>
  </si>
  <si>
    <t>BRICKMAKING, etc LICENSE</t>
  </si>
  <si>
    <t>CART LICENSES</t>
  </si>
  <si>
    <t>DANE GUN LICENSES</t>
  </si>
  <si>
    <t>CATTLE DEALER LICENSES</t>
  </si>
  <si>
    <t>DRIED FISH &amp; MEAT LICENSES</t>
  </si>
  <si>
    <t>PET (DOG) LICENSES</t>
  </si>
  <si>
    <t>FISHING PERMITS</t>
  </si>
  <si>
    <t>HAWKER'S PERMITS</t>
  </si>
  <si>
    <t>HUNTING PERMITS</t>
  </si>
  <si>
    <t>PRODUCE BUYING LICENSES</t>
  </si>
  <si>
    <t>TRACTOR HIRING SERVICES</t>
  </si>
  <si>
    <t>BOREHOLE DRILLING LICENSES</t>
  </si>
  <si>
    <t>POOL BETTING &amp; CASINO LICENSES/GAMING</t>
  </si>
  <si>
    <t>CINEMATOGRAPH LICENSES</t>
  </si>
  <si>
    <t>MOTOR VEHICLE LICENSES</t>
  </si>
  <si>
    <t>DRIVERS' LICENSES</t>
  </si>
  <si>
    <t>PATENT MEDICINE &amp; DRUG STORES LICENSES</t>
  </si>
  <si>
    <t>PRIVATE SCHOOLS LICENSES</t>
  </si>
  <si>
    <t>HEALTH FACILITIES LICENSES</t>
  </si>
  <si>
    <t>TRADE PERMIT LICENSES</t>
  </si>
  <si>
    <t>FORESTRY/TIMBER LICENSE</t>
  </si>
  <si>
    <t>LOTTERY PERMIT</t>
  </si>
  <si>
    <t>SUB-TOTAL LICENSES</t>
  </si>
  <si>
    <t>FEES - GENERAL</t>
  </si>
  <si>
    <t>COURT FEES</t>
  </si>
  <si>
    <t>TRADE UNION FEES</t>
  </si>
  <si>
    <t>WEIGHTS &amp; MEASURE FEES</t>
  </si>
  <si>
    <t>ELECTRICAL INSPECTORATE FEES</t>
  </si>
  <si>
    <t>RESEARCH TESTING FEES</t>
  </si>
  <si>
    <t>FILMS CENSORSHIP/ PRODUCTION FEES</t>
  </si>
  <si>
    <t>TRADE TESTING FEES</t>
  </si>
  <si>
    <t>CONTRACTOR REGISTRATION FEES</t>
  </si>
  <si>
    <t>MARRIAGE/ DIVORCE FEES</t>
  </si>
  <si>
    <t>ATTESTATION OF BACHELORHOOD &amp; SPINSTERHOOD FEES</t>
  </si>
  <si>
    <t>PILGRIMS WELFARE FEES</t>
  </si>
  <si>
    <t>ACCREDITATION FEES</t>
  </si>
  <si>
    <t>DISINFECTION OF PRODUCE FEES</t>
  </si>
  <si>
    <t>COURT SUMMONS FEES</t>
  </si>
  <si>
    <t>TENDER  FEES</t>
  </si>
  <si>
    <t>FIRE SAFETY CERTIFICATE FEES</t>
  </si>
  <si>
    <t>PROFESSIONAL REGISTRATION FEES</t>
  </si>
  <si>
    <t>ENVIRONMENTAL IMPACT ASSESSMENT FEES</t>
  </si>
  <si>
    <t>BILL BOARD ADVERTISEMENT FEES</t>
  </si>
  <si>
    <t>DEEDS REGISTRATION FEES</t>
  </si>
  <si>
    <t>SURVEY/ PLANNING/ BUILDING FEES</t>
  </si>
  <si>
    <t>AGENCY FEES</t>
  </si>
  <si>
    <t>MEDICAL CONSULTANCY FEES</t>
  </si>
  <si>
    <t>LABORATORY FEES</t>
  </si>
  <si>
    <t>ASSOCIATION FEES</t>
  </si>
  <si>
    <t>BIRTH &amp; DEATH REGISTRATION FEES</t>
  </si>
  <si>
    <t>BURIAL FEES</t>
  </si>
  <si>
    <t>CHANGE OF OWNERSHIP FEES</t>
  </si>
  <si>
    <t>AGRICULTURAL/VETINARY SERVICES FEES</t>
  </si>
  <si>
    <t>LAND USE FEES</t>
  </si>
  <si>
    <t>DEVELOPMENT LEVIES</t>
  </si>
  <si>
    <t>BUSINESS/TRADE OPERATING FEES</t>
  </si>
  <si>
    <t>INSPECTION FEES</t>
  </si>
  <si>
    <t>TIMBER &amp; FOREST FEES</t>
  </si>
  <si>
    <t>SCHOOL TUITION/REGISTRATION/EXAMINATION FEES-UNDERGRADUATE</t>
  </si>
  <si>
    <t>APPLICATIONS FEES</t>
  </si>
  <si>
    <t>PARKING FEES</t>
  </si>
  <si>
    <t>SCHOOL TUITION/REGISTRATION/EXAMINATION FEES-POST GRADUATE</t>
  </si>
  <si>
    <t>SCHOOL TUITION/REGISTRATION/EXAMINATION FEES-OTHERS</t>
  </si>
  <si>
    <t>AFFILIATION CHARGES</t>
  </si>
  <si>
    <t>UNITY/STAFF/OTHER SCHOOL FEES/LEVIES</t>
  </si>
  <si>
    <t>RIGHT OF OCCUPANCY FEES</t>
  </si>
  <si>
    <t>BUILDING PLAN APPROVAL FEES</t>
  </si>
  <si>
    <t>TITLE TRANSFER FEES</t>
  </si>
  <si>
    <t>PUBLICATION FEES</t>
  </si>
  <si>
    <t>HOSPITAL SERVICE REGISTRATION FEES</t>
  </si>
  <si>
    <t>HOSPITAL SERVICE CHARGES</t>
  </si>
  <si>
    <t>SPORTS/RECREATIONAL FACILITIES FEES</t>
  </si>
  <si>
    <t>INDIGENSHIP REGISTRATION FEES</t>
  </si>
  <si>
    <t>WORKSHOP FEES</t>
  </si>
  <si>
    <t>SUB-TOTAL FEES</t>
  </si>
  <si>
    <t>FINES - GENERAL</t>
  </si>
  <si>
    <t xml:space="preserve"> FINES/PENALTIES</t>
  </si>
  <si>
    <t>COURT FINES</t>
  </si>
  <si>
    <t>DISLODGING OF EFFLUENT/POLLUTION FINE</t>
  </si>
  <si>
    <t>SUB-TOTAL FINES</t>
  </si>
  <si>
    <t>SALES - GENERAL</t>
  </si>
  <si>
    <t>SALES OF JOURNAL &amp; PUBLICATIONS</t>
  </si>
  <si>
    <t>SALES OF BOOKS</t>
  </si>
  <si>
    <t>SALES OF ID CARDS</t>
  </si>
  <si>
    <t>SALES OF STORES/SCRAPS/UNSERVICABLE ITEMS</t>
  </si>
  <si>
    <t>SALES OF VACCINES</t>
  </si>
  <si>
    <t>SALES OF BILLS OF ENTRIES/APPLICATION FORMS</t>
  </si>
  <si>
    <t>SALES OF CONSULTANCY REGISTRATION FORMS</t>
  </si>
  <si>
    <t>SALES OF IMPROVED SEEDS/CHEMICAL</t>
  </si>
  <si>
    <t>PROCEEDS FROM SALES OF FARM PRODUCE</t>
  </si>
  <si>
    <t>PROCEEDS FROM SALES OF GOODS BY PUBLIC AUCTIONS</t>
  </si>
  <si>
    <t>PROCEEDS FROM SALES OF GOVT. VEHICLES</t>
  </si>
  <si>
    <t>PROCEEDS FROM SALES OF DRUGS AND MEDICATIONS</t>
  </si>
  <si>
    <t>PROCEEDS FROM SALES OF SHIPS SCRAPS</t>
  </si>
  <si>
    <t>PROCEEDS FROM SALES OF GOVT. BUILDINGS</t>
  </si>
  <si>
    <t>SALES OF UNIFORMS</t>
  </si>
  <si>
    <t>SALES OF FORMS</t>
  </si>
  <si>
    <t>SALES OF PLAN PHOTOSTAT PRINT/MAP</t>
  </si>
  <si>
    <t>SALES OF REAGENTS &amp; CHEMICALS</t>
  </si>
  <si>
    <t>SALES OF FLAGS/POTRAITS</t>
  </si>
  <si>
    <t>SALES OF OTHER GOVERNMENT PROPERTY</t>
  </si>
  <si>
    <t>SALES OF GOVERNMENT PANAPHARELIA (FLAGS, POTRAITS, ART WORKS, E.T.C.)</t>
  </si>
  <si>
    <t>SUB-TOTAL SALES</t>
  </si>
  <si>
    <t>EARNINGS -GENERAL</t>
  </si>
  <si>
    <t>EARNINGS FROM CONSULTANCY SERVICES</t>
  </si>
  <si>
    <t>EARNINGS FROM LABORATORY SERVICES</t>
  </si>
  <si>
    <t>EARNINGS FROM HIRE OF PLANTS &amp; EQUIPMENT</t>
  </si>
  <si>
    <t>EARNINGS FROM THE USE OF GOVT. VEHICLES</t>
  </si>
  <si>
    <t>EARNINGS FROM THE USE OF GOVT. HALLS</t>
  </si>
  <si>
    <t>EARNINGS FROM TOLLS OF EXPRESSWAY</t>
  </si>
  <si>
    <t>EARNINGS FROM MEDICAL SERVICES</t>
  </si>
  <si>
    <t>EARNINGS FROM AGRICULTURAL PRODUCE</t>
  </si>
  <si>
    <t>EARNINGS FROM TOURISM/CULTURE/ARTS CENTRES</t>
  </si>
  <si>
    <t>EARNING OF HIRE OF AIRCRAFT</t>
  </si>
  <si>
    <t>EARNINGS FROM COMMERCIAL ACTIVITIES</t>
  </si>
  <si>
    <t>HIRE OF ACADEMIC GOWNS, BOOKS OF PRECEEDING/OTHERS</t>
  </si>
  <si>
    <t>EARNINGS FROM LIBRARY SERVICES</t>
  </si>
  <si>
    <t>EARNINGS FROM ICT SERVICES</t>
  </si>
  <si>
    <t>MAINTENANCE/REPAIRS FEES</t>
  </si>
  <si>
    <t>EARNING FROM GUEST HOUSES</t>
  </si>
  <si>
    <t>SUB-TOTAL EARNINGS</t>
  </si>
  <si>
    <t>RENT ON GOVERNMENT BUILDINGS - GENERAL</t>
  </si>
  <si>
    <t xml:space="preserve">RENT ON GOVT.QUARTERS </t>
  </si>
  <si>
    <t>RENT ON  GOVT.OFFICES</t>
  </si>
  <si>
    <t>RENT ON GOVT BUILDINGS</t>
  </si>
  <si>
    <t>RENT ON CONFERENCE CENTRES</t>
  </si>
  <si>
    <t>RENT ON BUILDING AT  AERODROMES</t>
  </si>
  <si>
    <t>SUB-TOTAL RENT ON GOVERNMENT BUILDINGS</t>
  </si>
  <si>
    <t>RENT ON LAND &amp; OTHERS - GENERAL</t>
  </si>
  <si>
    <t>RENT ON GOVT. LAND</t>
  </si>
  <si>
    <t>RENT ON OIL PLOT  &amp; AERODROMES</t>
  </si>
  <si>
    <t>RENTS &amp; PREMIUM ON THE ALLOCATION OF LAND</t>
  </si>
  <si>
    <t>RENTS OF PLOTS &amp; SITES SERVICES PROGRAMME</t>
  </si>
  <si>
    <t>LEASE RENTAL</t>
  </si>
  <si>
    <t>RENTS ON GOVT. PROPERTIES</t>
  </si>
  <si>
    <t>RENT ON INDUSTRIAL ESTATE</t>
  </si>
  <si>
    <t>SUB-TOTAL RENT ON LAND &amp; OTHERS</t>
  </si>
  <si>
    <t>REPAYMENT-GENERAL</t>
  </si>
  <si>
    <t>REFUNDS/MISCELLANEOUS RECEIPTS</t>
  </si>
  <si>
    <t>SUB-TOTAL INVESTMENT INCOME</t>
  </si>
  <si>
    <t>INVESTMENT INCOME</t>
  </si>
  <si>
    <t>OPERATING SURPLUS</t>
  </si>
  <si>
    <t>DIVIDEND RECEIVED</t>
  </si>
  <si>
    <t>OTHER INVESTMENT INCOME</t>
  </si>
  <si>
    <t>INTEREST EARNED</t>
  </si>
  <si>
    <t>MOTOR VEHICLE ADVANCES</t>
  </si>
  <si>
    <t>BICYCLE ADVANCES (INTEREST)</t>
  </si>
  <si>
    <t>REFURBISHING LOAN</t>
  </si>
  <si>
    <t>FURNITURE LOAN</t>
  </si>
  <si>
    <t>INTEREST ON HOUSING LOAN</t>
  </si>
  <si>
    <t>INTEREST ON LOANS TO STATES</t>
  </si>
  <si>
    <t>INTEREST ON LOANS TO LGAs</t>
  </si>
  <si>
    <t>INTEREST ON LOANS TO GOVERNMENT OWNED COMPANIES</t>
  </si>
  <si>
    <t>INTEREST ON DEBENTURE LOANS</t>
  </si>
  <si>
    <t>BANK INTEREST</t>
  </si>
  <si>
    <t>INTEREST ON TREASUTY BILLS &amp; FIXED DEPOSITS</t>
  </si>
  <si>
    <t>SUB-TOTAL INTEREST EARNED</t>
  </si>
  <si>
    <t>RE-IMBURSEMENT GENERAL</t>
  </si>
  <si>
    <t>AUDIT FEES</t>
  </si>
  <si>
    <t>SUB-TOTAL RE-IMBURSEMENT GENERAL</t>
  </si>
  <si>
    <t xml:space="preserve">AID AND GRANTS </t>
  </si>
  <si>
    <t>AID</t>
  </si>
  <si>
    <t>DOMESTIC AIDS</t>
  </si>
  <si>
    <t>DOMESTIC AID</t>
  </si>
  <si>
    <t>CAPITAL DOMESTIC AIDS</t>
  </si>
  <si>
    <t>SUB-TOTAL DOMESTIC AIDS</t>
  </si>
  <si>
    <t>FOREIGN AIDS</t>
  </si>
  <si>
    <t>FOREIGN AID</t>
  </si>
  <si>
    <t>SUB-TOTAL FOREIGN AIDS</t>
  </si>
  <si>
    <t>DOMESTIC GRANTS</t>
  </si>
  <si>
    <t>CAPITAL DOMESTIC GRANTS</t>
  </si>
  <si>
    <t>ENDOWMENT INCOME</t>
  </si>
  <si>
    <t>SUB-TOTAL DOMESTIC GRANTS</t>
  </si>
  <si>
    <t>FOREIGN GRANTS</t>
  </si>
  <si>
    <t>CAPITAL FOREIGN GRANTS</t>
  </si>
  <si>
    <t>SUB-TOTAL FOREIGN GRANTS</t>
  </si>
  <si>
    <t>TOTAL</t>
  </si>
  <si>
    <t>11010101 - STATUTORY ALLOCATION</t>
  </si>
  <si>
    <t>11010201 - SHARE OF VAT</t>
  </si>
  <si>
    <t>11010303 - EXCESS CRUDE</t>
  </si>
  <si>
    <t>11010401 - OTHER REVENUE FROM FAAC</t>
  </si>
  <si>
    <t>120101 - PERSONAL TAXES</t>
  </si>
  <si>
    <t xml:space="preserve">12010101 - PERSONAL TAXES </t>
  </si>
  <si>
    <t>12010104 - STAMP DUTY</t>
  </si>
  <si>
    <t>12010105 - POOL BETTING TAX</t>
  </si>
  <si>
    <t>12010106 - DEVELOPMENTAL TAXES/LEVY</t>
  </si>
  <si>
    <t>12010107 - CAPITAL GAIN TAX</t>
  </si>
  <si>
    <t>12010108 - LIVESTOCK TAX</t>
  </si>
  <si>
    <t>12010109 - OTHER SERVICES TAXES / CORPORATE TAXES</t>
  </si>
  <si>
    <t>120102 - CORPORATE TAXES</t>
  </si>
  <si>
    <t>12010201 - CORPORATE TAXES</t>
  </si>
  <si>
    <t>120201 - LICENCES - GENERAL</t>
  </si>
  <si>
    <t>12020105 - RADIO/TELEVISION STATION LICENCES</t>
  </si>
  <si>
    <t>12020107 - BOAT &amp; CANOE (SMALL CRAFT) LICENCE</t>
  </si>
  <si>
    <t>12020109 - REGISTRATION OF VOLUNTARY ORGANISATIONS</t>
  </si>
  <si>
    <t>12020110 - INLAND WATER-WAY LICENCE</t>
  </si>
  <si>
    <t>12020111 - BAKE HOUSE LICENSE</t>
  </si>
  <si>
    <t>12020113 - BRICKMAKING, etc LICENSE</t>
  </si>
  <si>
    <t>12020114 - CART LICENSES</t>
  </si>
  <si>
    <t>12020115 - DANE GUN LICENSES</t>
  </si>
  <si>
    <t>12020116 - CATTLE DEALER LICENSES</t>
  </si>
  <si>
    <t>12020117 - DRIED FISH &amp; MEAT LICENSES</t>
  </si>
  <si>
    <t>12020118 - PET (DOG) LICENSES</t>
  </si>
  <si>
    <t>12020119 - FISHING PERMITS</t>
  </si>
  <si>
    <t>12020120 - HAWKER'S PERMITS</t>
  </si>
  <si>
    <t>12020121 - HUNTING PERMITS</t>
  </si>
  <si>
    <t>12020122 - PRODUCE BUYING LICENSES</t>
  </si>
  <si>
    <t>12020123 - TRACTOR HIRING SERVICES</t>
  </si>
  <si>
    <t>12020128 - BOREHOLE DRILLING LICENSES</t>
  </si>
  <si>
    <t>12020129 - POOL BETTING &amp; CASINO LICENSES/GAMING</t>
  </si>
  <si>
    <t>12020130 - CINEMATOGRAPH LICENSES</t>
  </si>
  <si>
    <t>12020132 - MOTOR VEHICLE LICENSES</t>
  </si>
  <si>
    <t>12020133 - DRIVERS' LICENSES</t>
  </si>
  <si>
    <t>12020134 - PATENT MEDICINE &amp; DRUG STORES LICENSES</t>
  </si>
  <si>
    <t>12020135 - PRIVATE SCHOOLS LICENSES</t>
  </si>
  <si>
    <t>12020136 - HEALTH FACILITIES LICENSES</t>
  </si>
  <si>
    <t>12020137 - TRADE PERMIT LICENSES</t>
  </si>
  <si>
    <t>12020139 - FORESTRY/TIMBER LICENSE</t>
  </si>
  <si>
    <t>12020140 - LOTTERY PERMIT</t>
  </si>
  <si>
    <t>120204 - FEES - GENERAL</t>
  </si>
  <si>
    <t>12020401 - COURT FEES</t>
  </si>
  <si>
    <t>12020404 - TRADE UNION FEES</t>
  </si>
  <si>
    <t>12020409 - WEIGHTS &amp; MEASURE FEES</t>
  </si>
  <si>
    <t>12020410 - ELECTRICAL INSPECTORATE FEES</t>
  </si>
  <si>
    <t>12020412 - RESEARCH TESTING FEES</t>
  </si>
  <si>
    <t>12020413 - FILMS CENSORSHIP/ PRODUCTION FEES</t>
  </si>
  <si>
    <t>12020415 - TRADE TESTING FEES</t>
  </si>
  <si>
    <t>12020417 - CONTRACTOR REGISTRATION FEES</t>
  </si>
  <si>
    <t>12020418 - MARRIAGE/ DIVORCE FEES</t>
  </si>
  <si>
    <t>12020419 - ATTESTATION OF BACHELORHOOD &amp; SPINSTERHOOD FEES</t>
  </si>
  <si>
    <t>12020420 - PILGRIMS WELFARE FEES</t>
  </si>
  <si>
    <t>12020424 - ACCREDITATION FEES</t>
  </si>
  <si>
    <t>12020425 - DISINFECTION OF PRODUCE FEES</t>
  </si>
  <si>
    <t>12020426 - COURT SUMMONS FEES</t>
  </si>
  <si>
    <t>12020427 - TENDER  FEES</t>
  </si>
  <si>
    <t>12020428 - FIRE SAFETY CERTIFICATE FEES</t>
  </si>
  <si>
    <t>12020430 - PROFESSIONAL REGISTRATION FEES</t>
  </si>
  <si>
    <t>12020431 - ENVIRONMENTAL IMPACT ASSESSMENT FEES</t>
  </si>
  <si>
    <t>12020436 - BILL BOARD ADVERTISEMENT FEES</t>
  </si>
  <si>
    <t>12020437 - DEEDS REGISTRATION FEES</t>
  </si>
  <si>
    <t>12020438 - SURVEY/ PLANNING/ BUILDING FEES</t>
  </si>
  <si>
    <t>12020439 - AGENCY FEES</t>
  </si>
  <si>
    <t>12020440 - MEDICAL CONSULTANCY FEES</t>
  </si>
  <si>
    <t>12020441 - LABORATORY FEES</t>
  </si>
  <si>
    <t>12020442 - ASSOCIATION FEES</t>
  </si>
  <si>
    <t>12020443 - BIRTH &amp; DEATH REGISTRATION FEES</t>
  </si>
  <si>
    <t>12020444 - BURIAL FEES</t>
  </si>
  <si>
    <t>12020445 - CHANGE OF OWNERSHIP FEES</t>
  </si>
  <si>
    <t>12020446 - AGRICULTURAL/VETINARY SERVICES FEES</t>
  </si>
  <si>
    <t>12020447 - LAND USE FEES</t>
  </si>
  <si>
    <t>12020448 - DEVELOPMENT LEVIES</t>
  </si>
  <si>
    <t>12020449 - BUSINESS/TRADE OPERATING FEES</t>
  </si>
  <si>
    <t>12020450 - INSPECTION FEES</t>
  </si>
  <si>
    <t>12020451 - TIMBER &amp; FOREST FEES</t>
  </si>
  <si>
    <t>12020452 - SCHOOL TUITION/REGISTRATION/EXAMINATION FEES-UNDERGRADUATE</t>
  </si>
  <si>
    <t>12020453 - APPLICATIONS FEES</t>
  </si>
  <si>
    <t>12020454 - PARKING FEES</t>
  </si>
  <si>
    <t>12020455 - SCHOOL TUITION/REGISTRATION/EXAMINATION FEES-POST GRADUATE</t>
  </si>
  <si>
    <t>12020456 - SCHOOL TUITION/REGISTRATION/EXAMINATION FEES-OTHERS</t>
  </si>
  <si>
    <t>12020457 - AFFILIATION CHARGES</t>
  </si>
  <si>
    <t>12020458 - UNITY/STAFF/OTHER SCHOOL FEES/LEVIES</t>
  </si>
  <si>
    <t>12020459 - RIGHT OF OCCUPANCY FEES</t>
  </si>
  <si>
    <t>12020460 - BUILDING PLAN APPROVAL FEES</t>
  </si>
  <si>
    <t>12020461 - TITLE TRANSFER FEES</t>
  </si>
  <si>
    <t>12020462 - PUBLICATION FEES</t>
  </si>
  <si>
    <t>12020463 - HOSPITAL SERVICE REGISTRATION FEES</t>
  </si>
  <si>
    <t>12020464 - HOSPITAL SERVICE CHARGES</t>
  </si>
  <si>
    <t>12020465 - SPORTS/RECREATIONAL FACILITIES FEES</t>
  </si>
  <si>
    <t>12020466 - INDIGENSHIP REGISTRATION FEES</t>
  </si>
  <si>
    <t>12020478 - WORKSHOP FEES</t>
  </si>
  <si>
    <t>120205 - FINES - GENERAL</t>
  </si>
  <si>
    <t>12020501 -  FINES/PENALTIES</t>
  </si>
  <si>
    <t>12020502 - COURT FINES</t>
  </si>
  <si>
    <t>12020503 - DISLODGING OF EFFLUENT/POLLUTION FINE</t>
  </si>
  <si>
    <t>120206 - SALES - GENERAL</t>
  </si>
  <si>
    <t>12020601 - SALES OF JOURNAL &amp; PUBLICATIONS</t>
  </si>
  <si>
    <t>12020602 - SALES OF BOOKS</t>
  </si>
  <si>
    <t>12020603 - SALES OF ID CARDS</t>
  </si>
  <si>
    <t>12020604 - SALES OF STORES/SCRAPS/UNSERVICABLE ITEMS</t>
  </si>
  <si>
    <t>12020605 - SALES OF VACCINES</t>
  </si>
  <si>
    <t>12020606 - SALES OF BILLS OF ENTRIES/APPLICATION FORMS</t>
  </si>
  <si>
    <t>12020607 - SALES OF CONSULTANCY REGISTRATION FORMS</t>
  </si>
  <si>
    <t>12020608 - SALES OF IMPROVED SEEDS/CHEMICAL</t>
  </si>
  <si>
    <t>12020609 - PROCEEDS FROM SALES OF FARM PRODUCE</t>
  </si>
  <si>
    <t>12020610 - PROCEEDS FROM SALES OF GOODS BY PUBLIC AUCTIONS</t>
  </si>
  <si>
    <t>12020611 - PROCEEDS FROM SALES OF GOVT. VEHICLES</t>
  </si>
  <si>
    <t>12020612 - PROCEEDS FROM SALES OF DRUGS AND MEDICATIONS</t>
  </si>
  <si>
    <t>12020613 - PROCEEDS FROM SALES OF SHIPS SCRAPS</t>
  </si>
  <si>
    <t>12020614 - PROCEEDS FROM SALES OF GOVT. BUILDINGS</t>
  </si>
  <si>
    <t>12020615 - SALES OF UNIFORMS</t>
  </si>
  <si>
    <t>12020616 - SALES OF FORMS</t>
  </si>
  <si>
    <t>12020617 - SALES OF PLAN PHOTOSTAT PRINT/MAP</t>
  </si>
  <si>
    <t>12020618 - SALES OF REAGENTS &amp; CHEMICALS</t>
  </si>
  <si>
    <t>12020619 - SALES OF FLAGS/POTRAITS</t>
  </si>
  <si>
    <t>12020620 - SALES OF OTHER GOVERNMENT PROPERTY</t>
  </si>
  <si>
    <t>12020621 - SALES OF GOVERNMENT PANAPHARELIA (FLAGS, POTRAITS, ART WORKS, E.T.C.)</t>
  </si>
  <si>
    <t>120207 - EARNINGS -GENERAL</t>
  </si>
  <si>
    <t>12020701 - EARNINGS FROM CONSULTANCY SERVICES</t>
  </si>
  <si>
    <t>12020702 - EARNINGS FROM LABORATORY SERVICES</t>
  </si>
  <si>
    <t>12020703 - EARNINGS FROM HIRE OF PLANTS &amp; EQUIPMENT</t>
  </si>
  <si>
    <t>12020704 - EARNINGS FROM THE USE OF GOVT. VEHICLES</t>
  </si>
  <si>
    <t>12020705 - EARNINGS FROM THE USE OF GOVT. HALLS</t>
  </si>
  <si>
    <t>12020706 - EARNINGS FROM TOLLS OF EXPRESSWAY</t>
  </si>
  <si>
    <t>12020707 - EARNINGS FROM MEDICAL SERVICES</t>
  </si>
  <si>
    <t>12020708 - EARNINGS FROM AGRICULTURAL PRODUCE</t>
  </si>
  <si>
    <t>12020709 - EARNINGS FROM TOURISM/CULTURE/ARTS CENTRES</t>
  </si>
  <si>
    <t>12020710 - EARNING OF HIRE OF AIRCRAFT</t>
  </si>
  <si>
    <t>12020711 - EARNINGS FROM COMMERCIAL ACTIVITIES</t>
  </si>
  <si>
    <t>12020712 - HIRE OF ACADEMIC GOWNS, BOOKS OF PRECEEDING/OTHERS</t>
  </si>
  <si>
    <t>12020713 - EARNINGS FROM LIBRARY SERVICES</t>
  </si>
  <si>
    <t>12020714 - EARNINGS FROM ICT SERVICES</t>
  </si>
  <si>
    <t>12020715 - MAINTENANCE/REPAIRS FEES</t>
  </si>
  <si>
    <t>12020720 - EARNING FROM GUEST HOUSES</t>
  </si>
  <si>
    <t>120208 - RENT ON GOVERNMENT BUILDINGS - GENERAL</t>
  </si>
  <si>
    <t xml:space="preserve">12020801 - RENT ON GOVT.QUARTERS </t>
  </si>
  <si>
    <t>12020802 - RENT ON  GOVT.OFFICES</t>
  </si>
  <si>
    <t>12020803 - RENT ON GOVT BUILDINGS</t>
  </si>
  <si>
    <t>12020804 - RENT ON CONFERENCE CENTRES</t>
  </si>
  <si>
    <t>12020805 - RENT ON BUILDING AT  AERODROMES</t>
  </si>
  <si>
    <t>120209 - RENT ON LAND &amp; OTHERS - GENERAL</t>
  </si>
  <si>
    <t>12020901 - RENT ON GOVT. LAND</t>
  </si>
  <si>
    <t>12020902 - RENT ON OIL PLOT  &amp; AERODROMES</t>
  </si>
  <si>
    <t>12020903 - RENTS &amp; PREMIUM ON THE ALLOCATION OF LAND</t>
  </si>
  <si>
    <t>12020904 - RENTS OF PLOTS &amp; SITES SERVICES PROGRAMME</t>
  </si>
  <si>
    <t>12020905 - LEASE RENTAL</t>
  </si>
  <si>
    <t>12020906 - RENTS ON GOVT. PROPERTIES</t>
  </si>
  <si>
    <t>12020907 - RENT ON INDUSTRIAL ESTATE</t>
  </si>
  <si>
    <t>120210 - REPAYMENT-GENERAL</t>
  </si>
  <si>
    <t>12021006 - REFUNDS/MISCELLANEOUS RECEIPTS</t>
  </si>
  <si>
    <t>120211 - INVESTMENT INCOME</t>
  </si>
  <si>
    <t>12021101 - OPERATING SURPLUS</t>
  </si>
  <si>
    <t>12021102 - DIVIDEND RECEIVED</t>
  </si>
  <si>
    <t>12021103 - OTHER INVESTMENT INCOME</t>
  </si>
  <si>
    <t>120212 - INTEREST EARNED</t>
  </si>
  <si>
    <t>12021201 - MOTOR VEHICLE ADVANCES</t>
  </si>
  <si>
    <t>12021202 - BICYCLE ADVANCES (INTEREST)</t>
  </si>
  <si>
    <t>12021203 - REFURBISHING LOAN</t>
  </si>
  <si>
    <t>12021204 - FURNITURE LOAN</t>
  </si>
  <si>
    <t>12021205 - INTEREST ON HOUSING LOAN</t>
  </si>
  <si>
    <t>12021206 - INTEREST ON LOANS TO STATES</t>
  </si>
  <si>
    <t>12021207 - INTEREST ON LOANS TO LGAs</t>
  </si>
  <si>
    <t>12021208 - INTEREST ON LOANS TO GOVERNMENT OWNED COMPANIES</t>
  </si>
  <si>
    <t>12021209 - INTEREST ON DEBENTURE LOANS</t>
  </si>
  <si>
    <t>12021210 - BANK INTEREST</t>
  </si>
  <si>
    <t>12021212 - INTEREST ON TREASUTY BILLS &amp; FIXED DEPOSITS</t>
  </si>
  <si>
    <t>120213 - RE-IMBURSEMENT GENERAL</t>
  </si>
  <si>
    <t>12021302 - AUDIT FEES</t>
  </si>
  <si>
    <t>130101 - DOMESTIC AIDS</t>
  </si>
  <si>
    <t>13010101 - DOMESTIC AID</t>
  </si>
  <si>
    <t>13010102 - CAPITAL DOMESTIC AIDS</t>
  </si>
  <si>
    <t>130102 - FOREIGN AIDS</t>
  </si>
  <si>
    <t>13010201 - FOREIGN AID</t>
  </si>
  <si>
    <t>130203 - DOMESTIC GRANTS</t>
  </si>
  <si>
    <t>13020301 - DOMESTIC GRANTS</t>
  </si>
  <si>
    <t>13020302 - CAPITAL DOMESTIC GRANTS</t>
  </si>
  <si>
    <t>13020303 - ENDOWMENT INCOME</t>
  </si>
  <si>
    <t>130204 - FOREIGN GRANTS</t>
  </si>
  <si>
    <t>13020401 - FOREIGN GRANTS</t>
  </si>
  <si>
    <t>13020402 - CAPITAL FOREIGN GRANTS</t>
  </si>
  <si>
    <t>GovernmentShareofVAT</t>
  </si>
  <si>
    <t>GovernmentShareofExcessCrudeAccount</t>
  </si>
  <si>
    <t>OtherRevenueFromFAAC</t>
  </si>
  <si>
    <t>PersonalTaxes</t>
  </si>
  <si>
    <t>CorporateTaxes</t>
  </si>
  <si>
    <t>LicenceGeneral</t>
  </si>
  <si>
    <t>FeesGeneral</t>
  </si>
  <si>
    <t>FinesGeneral</t>
  </si>
  <si>
    <t>GovernmentShareofFAAC</t>
  </si>
  <si>
    <t>REVENUE DETAILS</t>
  </si>
  <si>
    <t>SalesGeneral</t>
  </si>
  <si>
    <t>EarningsGeneral</t>
  </si>
  <si>
    <t>RentOnGovernmentBuildingsGeneral</t>
  </si>
  <si>
    <t>RentOnLandnOthersGeneral</t>
  </si>
  <si>
    <t>RepaymentGeneral</t>
  </si>
  <si>
    <t>InvestmentIncome</t>
  </si>
  <si>
    <t>InterestEarned</t>
  </si>
  <si>
    <t>ReimbursementGeneral</t>
  </si>
  <si>
    <t>DomesticAIDS</t>
  </si>
  <si>
    <t>ForeignAIDS</t>
  </si>
  <si>
    <t>DomesticGRANTS</t>
  </si>
  <si>
    <t>ForeignGRANTS</t>
  </si>
  <si>
    <t>AMOUNT</t>
  </si>
  <si>
    <t>110102 - GOVERNMENT SHARE OF VAT</t>
  </si>
  <si>
    <t>110103 - GOVERNMENT SHARE OF EXCESS CRUDE ACCOUNT</t>
  </si>
  <si>
    <t>110104 - OTHER REVENUE FROM FAAC</t>
  </si>
  <si>
    <t xml:space="preserve"> - SUB-TOTAL STATORY ALLOCATION</t>
  </si>
  <si>
    <t>12 - INDEPENDENT REVENUE</t>
  </si>
  <si>
    <t>1201 - TAX REVENUE</t>
  </si>
  <si>
    <t xml:space="preserve"> - SUB-TOTAL PERSONAL TAXES</t>
  </si>
  <si>
    <t xml:space="preserve"> - SUB-TOTAL CORPORATE TAXES</t>
  </si>
  <si>
    <t>1202 - NON-TAX REVENUE</t>
  </si>
  <si>
    <t xml:space="preserve"> - SUB-TOTAL LICENSES</t>
  </si>
  <si>
    <t xml:space="preserve"> - SUB-TOTAL FEES</t>
  </si>
  <si>
    <t xml:space="preserve"> - SUB-TOTAL FINES</t>
  </si>
  <si>
    <t xml:space="preserve"> - SUB-TOTAL SALES</t>
  </si>
  <si>
    <t xml:space="preserve"> - SUB-TOTAL EARNINGS</t>
  </si>
  <si>
    <t xml:space="preserve"> - SUB-TOTAL RENT ON GOVERNMENT BUILDINGS</t>
  </si>
  <si>
    <t xml:space="preserve"> - SUB-TOTAL RENT ON LAND &amp; OTHERS</t>
  </si>
  <si>
    <t xml:space="preserve"> - SUB-TOTAL INVESTMENT INCOME</t>
  </si>
  <si>
    <t xml:space="preserve"> - SUB-TOTAL INTEREST EARNED</t>
  </si>
  <si>
    <t xml:space="preserve"> - SUB-TOTAL RE-IMBURSEMENT GENERAL</t>
  </si>
  <si>
    <t xml:space="preserve">13 - AID AND GRANTS </t>
  </si>
  <si>
    <t>1301 - AID</t>
  </si>
  <si>
    <t xml:space="preserve"> - SUB-TOTAL DOMESTIC AIDS</t>
  </si>
  <si>
    <t xml:space="preserve"> - SUB-TOTAL FOREIGN AIDS</t>
  </si>
  <si>
    <t xml:space="preserve"> - SUB-TOTAL DOMESTIC GRANTS</t>
  </si>
  <si>
    <t>CHOOSE SECTOR</t>
  </si>
  <si>
    <t>CHOOSE MDAs</t>
  </si>
  <si>
    <t>TOTAL REVENUE FOR THE MDA</t>
  </si>
  <si>
    <t>SUMMARY OF REVENUE BUDGET</t>
  </si>
  <si>
    <t>ECONOMIC CODE</t>
  </si>
  <si>
    <t>DESCRIPTION</t>
  </si>
  <si>
    <t>₦</t>
  </si>
  <si>
    <t>DETAILS OF REVENUE BUDGET</t>
  </si>
  <si>
    <t>PROGRAMME CODE</t>
  </si>
  <si>
    <t>FUNCTIONAL CODE</t>
  </si>
  <si>
    <t>DONOR AGENCY 1</t>
  </si>
  <si>
    <t>DONOR AGENCY 2</t>
  </si>
  <si>
    <t>DONOR AGENCY 3</t>
  </si>
  <si>
    <t>ETC…</t>
  </si>
  <si>
    <t>TOTAL AIDS AND GRANTS</t>
  </si>
  <si>
    <t>REVENUE DATA ENTRY FOR 2019 BUDGET</t>
  </si>
  <si>
    <t>DataEntry</t>
  </si>
  <si>
    <t>SUMMARY OF REVENUE FOR 2019 BUDGET</t>
  </si>
  <si>
    <t xml:space="preserve">EXISTING RATE (2018)  </t>
  </si>
  <si>
    <t>PROPOSED RATE   (2019)</t>
  </si>
  <si>
    <t>APPROVED BUDGET 2018</t>
  </si>
  <si>
    <t>PROPOSED BUDGET 2019</t>
  </si>
  <si>
    <t>ACTUAL REVENUE JAN-DEC. 2017            N</t>
  </si>
  <si>
    <t>ACTUAL REVENUE (JAN. - JUNE) 2018                            X</t>
  </si>
  <si>
    <t>ACTUAL REVENUE JAN-DEC. 2017</t>
  </si>
  <si>
    <t>ACTUAL REVENUE (JAN. - JUNE) 2018                        X</t>
  </si>
  <si>
    <t>Data Entry</t>
  </si>
  <si>
    <t>Revenue Details</t>
  </si>
  <si>
    <t>Back</t>
  </si>
  <si>
    <t>ACTUAL REVENUE JAN-DEC. 2017             N</t>
  </si>
  <si>
    <t>SUB-TOTAL REPAYMENT-GENERAL</t>
  </si>
  <si>
    <t>MTSSSectors</t>
  </si>
  <si>
    <t>Agriculture</t>
  </si>
  <si>
    <t>BudgetPlanningndRevenueMobilization</t>
  </si>
  <si>
    <t>CommercendIndustry</t>
  </si>
  <si>
    <t>Education</t>
  </si>
  <si>
    <t>Environment</t>
  </si>
  <si>
    <t>GovernancendAdministration</t>
  </si>
  <si>
    <t>Health</t>
  </si>
  <si>
    <t>InformationndCommunication</t>
  </si>
  <si>
    <t>Infrastructure</t>
  </si>
  <si>
    <t>SecurityLawndJustice</t>
  </si>
  <si>
    <t>SocialDevelopmentndWelfare</t>
  </si>
  <si>
    <t>WaterndSanitation</t>
  </si>
  <si>
    <t>AMOUNT2</t>
  </si>
  <si>
    <t>AMOUNT3</t>
  </si>
  <si>
    <t xml:space="preserve">APPROVED BUDGET 2018 </t>
  </si>
  <si>
    <t>REVENUE:</t>
  </si>
  <si>
    <t>SHARE OF FEDERATION ALLOCATION ACCOUNT</t>
  </si>
  <si>
    <t>ACTUAL REVENUE (JULY - SEPT) 2018                            Y</t>
  </si>
  <si>
    <t>ACTUAL REVENUE (JAN - SEPT) 2018                            z = x + y</t>
  </si>
  <si>
    <t>ACTUAL REVENUE (JULY - SEPT) 2018                      Y</t>
  </si>
  <si>
    <t>ACTUAL REVENUE (JAN - SEPT) 2018                         z = x + y</t>
  </si>
  <si>
    <t>ListRevenue.xlsx</t>
  </si>
  <si>
    <t>UNICEF</t>
  </si>
  <si>
    <t>FOREIGN GRANTS (BHCPF)</t>
  </si>
  <si>
    <t xml:space="preserve">DOMESTIC GRANTS </t>
  </si>
  <si>
    <t xml:space="preserve">CAPITAL FOREIGN GRANTS </t>
  </si>
  <si>
    <t>PRIMARY HEALTH CARE DEVELOPMENT BOARD</t>
  </si>
  <si>
    <t>FOREIGN AID (UNICEF)</t>
  </si>
  <si>
    <t>AIDS AND GRANTS (CAPITAL RECEIPTS)</t>
  </si>
  <si>
    <t>BHCPF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</si>
</sst>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Rockwell"/>
      <family val="1"/>
    </font>
    <font>
      <sz val="9"/>
      <color theme="1"/>
      <name val="Rockwell"/>
      <family val="1"/>
    </font>
    <font>
      <b/>
      <sz val="11"/>
      <color theme="1"/>
      <name val="Rockwell"/>
      <family val="1"/>
    </font>
    <font>
      <sz val="11"/>
      <color theme="1"/>
      <name val="Rockwell"/>
      <family val="1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Rockwell"/>
      <family val="1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Tahoma"/>
      <family val="2"/>
    </font>
    <font>
      <sz val="11"/>
      <color theme="1"/>
      <name val="Tahoma"/>
      <family val="2"/>
    </font>
    <font>
      <sz val="12"/>
      <color theme="1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b/>
      <sz val="11"/>
      <color theme="1"/>
      <name val="Tahoma"/>
      <family val="2"/>
    </font>
    <font>
      <u/>
      <sz val="11"/>
      <color theme="10"/>
      <name val="Calibri"/>
      <family val="2"/>
      <scheme val="minor"/>
    </font>
    <font>
      <b/>
      <sz val="11"/>
      <color theme="10"/>
      <name val="Segoe UI"/>
      <family val="2"/>
    </font>
    <font>
      <sz val="24"/>
      <color theme="0"/>
      <name val="Segoe UI"/>
      <family val="2"/>
    </font>
    <font>
      <b/>
      <u/>
      <sz val="11"/>
      <color theme="10"/>
      <name val="Segoe UI"/>
      <family val="2"/>
    </font>
    <font>
      <sz val="14"/>
      <color theme="1"/>
      <name val="Rockwell"/>
      <family val="1"/>
    </font>
    <font>
      <sz val="13"/>
      <color theme="1"/>
      <name val="Rockwell"/>
      <family val="1"/>
    </font>
    <font>
      <b/>
      <sz val="13"/>
      <color theme="1"/>
      <name val="Rockwell"/>
      <family val="1"/>
    </font>
    <font>
      <sz val="11"/>
      <color theme="0"/>
      <name val="Calibri"/>
      <family val="2"/>
      <scheme val="minor"/>
    </font>
    <font>
      <sz val="11"/>
      <color theme="1"/>
      <name val="Rockwell"/>
      <family val="1"/>
    </font>
    <font>
      <b/>
      <sz val="11"/>
      <color theme="1"/>
      <name val="Rockwell"/>
      <family val="1"/>
    </font>
    <font>
      <b/>
      <sz val="11"/>
      <color theme="0"/>
      <name val="Calibri"/>
      <family val="2"/>
      <scheme val="minor"/>
    </font>
    <font>
      <b/>
      <sz val="11"/>
      <color theme="0"/>
      <name val="AR JULIAN"/>
    </font>
    <font>
      <b/>
      <sz val="11"/>
      <name val="Rockwell"/>
      <family val="1"/>
    </font>
    <font>
      <b/>
      <sz val="12"/>
      <color theme="1"/>
      <name val="Rockwell"/>
      <family val="1"/>
    </font>
    <font>
      <sz val="12"/>
      <color theme="1"/>
      <name val="Rockwell"/>
      <family val="1"/>
    </font>
    <font>
      <b/>
      <sz val="12"/>
      <name val="Rockwell"/>
      <family val="1"/>
    </font>
    <font>
      <sz val="11"/>
      <color theme="0" tint="-0.34998626667073579"/>
      <name val="Calibri"/>
      <family val="2"/>
      <scheme val="minor"/>
    </font>
    <font>
      <sz val="11"/>
      <color theme="1"/>
      <name val="Rockwell"/>
      <family val="1"/>
    </font>
    <font>
      <b/>
      <sz val="14"/>
      <color theme="1"/>
      <name val="Tahoma"/>
      <family val="2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4"/>
      <name val="Rockwell"/>
      <family val="1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A5A5A5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30" fillId="6" borderId="23" applyNumberFormat="0" applyAlignment="0" applyProtection="0"/>
  </cellStyleXfs>
  <cellXfs count="184">
    <xf numFmtId="0" fontId="0" fillId="0" borderId="0" xfId="0"/>
    <xf numFmtId="0" fontId="4" fillId="0" borderId="0" xfId="0" applyFont="1"/>
    <xf numFmtId="0" fontId="5" fillId="0" borderId="0" xfId="0" applyFont="1"/>
    <xf numFmtId="43" fontId="0" fillId="0" borderId="0" xfId="1" applyFont="1"/>
    <xf numFmtId="43" fontId="4" fillId="0" borderId="0" xfId="1" applyFont="1" applyAlignment="1">
      <alignment horizontal="center"/>
    </xf>
    <xf numFmtId="0" fontId="0" fillId="0" borderId="0" xfId="0" applyFont="1"/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5" fillId="0" borderId="5" xfId="0" applyFont="1" applyBorder="1"/>
    <xf numFmtId="0" fontId="5" fillId="0" borderId="7" xfId="0" applyFont="1" applyBorder="1"/>
    <xf numFmtId="0" fontId="5" fillId="0" borderId="6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1" xfId="0" applyFont="1" applyBorder="1"/>
    <xf numFmtId="0" fontId="4" fillId="0" borderId="1" xfId="0" applyFont="1" applyBorder="1"/>
    <xf numFmtId="0" fontId="9" fillId="2" borderId="0" xfId="0" applyFont="1" applyFill="1" applyProtection="1">
      <protection locked="0"/>
    </xf>
    <xf numFmtId="0" fontId="9" fillId="2" borderId="0" xfId="0" applyFont="1" applyFill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43" fontId="5" fillId="0" borderId="8" xfId="2" quotePrefix="1" applyFont="1" applyBorder="1" applyProtection="1">
      <protection locked="0" hidden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3" fontId="8" fillId="0" borderId="13" xfId="1" applyFont="1" applyBorder="1" applyAlignment="1">
      <alignment vertical="center"/>
    </xf>
    <xf numFmtId="43" fontId="1" fillId="0" borderId="13" xfId="1" applyFont="1" applyBorder="1" applyAlignment="1">
      <alignment vertical="center"/>
    </xf>
    <xf numFmtId="0" fontId="0" fillId="0" borderId="0" xfId="0" applyFont="1" applyAlignment="1">
      <alignment vertical="center"/>
    </xf>
    <xf numFmtId="43" fontId="1" fillId="0" borderId="0" xfId="1" applyFont="1" applyAlignment="1">
      <alignment vertical="center"/>
    </xf>
    <xf numFmtId="165" fontId="12" fillId="0" borderId="0" xfId="1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3" fontId="16" fillId="0" borderId="10" xfId="1" applyFont="1" applyBorder="1" applyAlignment="1">
      <alignment horizontal="center" vertical="center" wrapText="1"/>
    </xf>
    <xf numFmtId="43" fontId="17" fillId="0" borderId="10" xfId="19" applyNumberFormat="1" applyFont="1" applyBorder="1" applyAlignment="1">
      <alignment horizontal="center" vertical="center" wrapText="1"/>
    </xf>
    <xf numFmtId="0" fontId="16" fillId="0" borderId="10" xfId="33" applyFont="1" applyBorder="1" applyAlignment="1">
      <alignment horizontal="center" vertical="center" wrapText="1"/>
    </xf>
    <xf numFmtId="0" fontId="16" fillId="0" borderId="11" xfId="33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3" fontId="19" fillId="0" borderId="13" xfId="1" applyFont="1" applyBorder="1" applyAlignment="1">
      <alignment horizontal="center" vertical="center"/>
    </xf>
    <xf numFmtId="43" fontId="19" fillId="0" borderId="14" xfId="1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vertical="center"/>
    </xf>
    <xf numFmtId="43" fontId="19" fillId="0" borderId="13" xfId="1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21" fillId="0" borderId="0" xfId="42" applyFont="1" applyAlignment="1">
      <alignment horizontal="center"/>
    </xf>
    <xf numFmtId="0" fontId="22" fillId="5" borderId="0" xfId="0" applyFont="1" applyFill="1"/>
    <xf numFmtId="0" fontId="0" fillId="5" borderId="0" xfId="0" applyFill="1"/>
    <xf numFmtId="43" fontId="0" fillId="5" borderId="0" xfId="1" applyFont="1" applyFill="1"/>
    <xf numFmtId="43" fontId="8" fillId="0" borderId="9" xfId="1" applyFont="1" applyBorder="1" applyAlignment="1">
      <alignment vertical="center"/>
    </xf>
    <xf numFmtId="43" fontId="8" fillId="0" borderId="10" xfId="1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43" fontId="1" fillId="0" borderId="21" xfId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43" fontId="1" fillId="0" borderId="15" xfId="1" applyFont="1" applyBorder="1" applyAlignment="1">
      <alignment vertical="center"/>
    </xf>
    <xf numFmtId="0" fontId="21" fillId="0" borderId="0" xfId="42" applyFont="1" applyProtection="1">
      <protection locked="0"/>
    </xf>
    <xf numFmtId="0" fontId="23" fillId="0" borderId="0" xfId="42" applyFont="1" applyAlignment="1">
      <alignment horizontal="center" vertical="center"/>
    </xf>
    <xf numFmtId="0" fontId="23" fillId="0" borderId="0" xfId="42" applyFont="1" applyAlignment="1">
      <alignment vertical="center"/>
    </xf>
    <xf numFmtId="0" fontId="23" fillId="0" borderId="0" xfId="42" applyFont="1" applyAlignment="1">
      <alignment horizontal="right" vertical="center"/>
    </xf>
    <xf numFmtId="0" fontId="21" fillId="0" borderId="0" xfId="42" applyFont="1" applyAlignment="1">
      <alignment horizontal="center" vertical="center"/>
    </xf>
    <xf numFmtId="43" fontId="4" fillId="0" borderId="2" xfId="2" applyFont="1" applyBorder="1" applyAlignment="1" applyProtection="1">
      <alignment horizontal="center"/>
      <protection locked="0"/>
    </xf>
    <xf numFmtId="0" fontId="9" fillId="0" borderId="5" xfId="0" applyFont="1" applyBorder="1" applyProtection="1"/>
    <xf numFmtId="0" fontId="24" fillId="0" borderId="5" xfId="0" applyFont="1" applyBorder="1" applyProtection="1"/>
    <xf numFmtId="0" fontId="9" fillId="0" borderId="2" xfId="0" applyFont="1" applyBorder="1" applyProtection="1"/>
    <xf numFmtId="0" fontId="9" fillId="0" borderId="4" xfId="0" applyFont="1" applyBorder="1" applyProtection="1"/>
    <xf numFmtId="0" fontId="24" fillId="0" borderId="7" xfId="0" applyFont="1" applyBorder="1" applyProtection="1"/>
    <xf numFmtId="0" fontId="4" fillId="0" borderId="4" xfId="0" applyFont="1" applyBorder="1" applyProtection="1">
      <protection hidden="1"/>
    </xf>
    <xf numFmtId="0" fontId="4" fillId="0" borderId="5" xfId="0" applyFont="1" applyBorder="1" applyProtection="1">
      <protection hidden="1"/>
    </xf>
    <xf numFmtId="43" fontId="5" fillId="0" borderId="5" xfId="1" applyFont="1" applyBorder="1" applyProtection="1">
      <protection hidden="1"/>
    </xf>
    <xf numFmtId="43" fontId="5" fillId="0" borderId="5" xfId="1" quotePrefix="1" applyFont="1" applyBorder="1" applyProtection="1">
      <protection hidden="1"/>
    </xf>
    <xf numFmtId="43" fontId="4" fillId="0" borderId="2" xfId="1" applyFont="1" applyBorder="1" applyProtection="1">
      <protection hidden="1"/>
    </xf>
    <xf numFmtId="43" fontId="5" fillId="0" borderId="3" xfId="1" applyFont="1" applyBorder="1" applyProtection="1">
      <protection hidden="1"/>
    </xf>
    <xf numFmtId="43" fontId="4" fillId="0" borderId="5" xfId="1" applyFont="1" applyBorder="1" applyProtection="1">
      <protection hidden="1"/>
    </xf>
    <xf numFmtId="43" fontId="4" fillId="0" borderId="1" xfId="0" applyNumberFormat="1" applyFont="1" applyBorder="1" applyProtection="1">
      <protection hidden="1"/>
    </xf>
    <xf numFmtId="43" fontId="27" fillId="0" borderId="0" xfId="0" applyNumberFormat="1" applyFont="1" applyProtection="1">
      <protection hidden="1"/>
    </xf>
    <xf numFmtId="0" fontId="21" fillId="4" borderId="0" xfId="42" applyFont="1" applyFill="1" applyBorder="1" applyAlignment="1">
      <alignment horizontal="center"/>
    </xf>
    <xf numFmtId="43" fontId="21" fillId="4" borderId="0" xfId="42" applyNumberFormat="1" applyFont="1" applyFill="1" applyBorder="1"/>
    <xf numFmtId="0" fontId="4" fillId="0" borderId="0" xfId="0" applyFont="1" applyFill="1" applyBorder="1" applyProtection="1"/>
    <xf numFmtId="0" fontId="29" fillId="0" borderId="0" xfId="0" applyFont="1" applyBorder="1" applyAlignment="1">
      <alignment horizontal="center"/>
    </xf>
    <xf numFmtId="0" fontId="31" fillId="6" borderId="23" xfId="43" applyNumberFormat="1" applyFont="1"/>
    <xf numFmtId="43" fontId="28" fillId="0" borderId="0" xfId="1" applyFont="1" applyBorder="1"/>
    <xf numFmtId="43" fontId="28" fillId="0" borderId="0" xfId="1" applyFont="1" applyBorder="1" applyAlignment="1">
      <alignment horizontal="center"/>
    </xf>
    <xf numFmtId="43" fontId="5" fillId="0" borderId="0" xfId="1" applyFont="1" applyBorder="1"/>
    <xf numFmtId="43" fontId="5" fillId="0" borderId="0" xfId="1" applyFont="1" applyBorder="1" applyAlignment="1">
      <alignment horizontal="center"/>
    </xf>
    <xf numFmtId="0" fontId="5" fillId="0" borderId="0" xfId="0" applyFont="1" applyAlignment="1">
      <alignment vertical="center"/>
    </xf>
    <xf numFmtId="0" fontId="9" fillId="0" borderId="6" xfId="0" applyFont="1" applyBorder="1" applyProtection="1"/>
    <xf numFmtId="0" fontId="9" fillId="0" borderId="2" xfId="0" applyFont="1" applyBorder="1" applyAlignment="1" applyProtection="1">
      <alignment horizontal="center" vertical="center" wrapText="1"/>
      <protection locked="0"/>
    </xf>
    <xf numFmtId="0" fontId="32" fillId="0" borderId="2" xfId="19" applyFont="1" applyBorder="1" applyAlignment="1">
      <alignment horizontal="center" vertical="center" wrapText="1"/>
    </xf>
    <xf numFmtId="43" fontId="32" fillId="0" borderId="2" xfId="19" applyNumberFormat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 wrapText="1"/>
    </xf>
    <xf numFmtId="0" fontId="4" fillId="0" borderId="2" xfId="33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43" fontId="8" fillId="0" borderId="2" xfId="1" applyFont="1" applyBorder="1" applyAlignment="1">
      <alignment horizontal="center" vertical="center"/>
    </xf>
    <xf numFmtId="0" fontId="24" fillId="0" borderId="5" xfId="0" applyFont="1" applyBorder="1" applyAlignment="1" applyProtection="1">
      <alignment wrapText="1"/>
    </xf>
    <xf numFmtId="43" fontId="25" fillId="0" borderId="4" xfId="1" applyFont="1" applyBorder="1" applyProtection="1">
      <protection hidden="1"/>
    </xf>
    <xf numFmtId="43" fontId="25" fillId="0" borderId="5" xfId="1" applyFont="1" applyBorder="1" applyProtection="1">
      <protection hidden="1"/>
    </xf>
    <xf numFmtId="43" fontId="25" fillId="0" borderId="5" xfId="1" applyFont="1" applyBorder="1" applyProtection="1">
      <protection locked="0" hidden="1"/>
    </xf>
    <xf numFmtId="43" fontId="26" fillId="0" borderId="5" xfId="1" applyFont="1" applyBorder="1" applyProtection="1">
      <protection hidden="1"/>
    </xf>
    <xf numFmtId="43" fontId="26" fillId="0" borderId="6" xfId="1" applyFont="1" applyBorder="1" applyProtection="1">
      <protection hidden="1"/>
    </xf>
    <xf numFmtId="43" fontId="26" fillId="0" borderId="2" xfId="0" applyNumberFormat="1" applyFont="1" applyBorder="1" applyProtection="1">
      <protection hidden="1"/>
    </xf>
    <xf numFmtId="0" fontId="9" fillId="0" borderId="4" xfId="0" applyFont="1" applyBorder="1" applyAlignment="1" applyProtection="1">
      <alignment horizontal="center"/>
      <protection hidden="1"/>
    </xf>
    <xf numFmtId="0" fontId="9" fillId="0" borderId="5" xfId="0" applyFont="1" applyBorder="1" applyAlignment="1" applyProtection="1">
      <alignment horizontal="center"/>
      <protection hidden="1"/>
    </xf>
    <xf numFmtId="0" fontId="24" fillId="0" borderId="5" xfId="0" applyFont="1" applyBorder="1" applyAlignment="1" applyProtection="1">
      <alignment horizontal="center"/>
      <protection hidden="1"/>
    </xf>
    <xf numFmtId="0" fontId="9" fillId="0" borderId="6" xfId="0" applyFont="1" applyBorder="1" applyAlignment="1" applyProtection="1">
      <alignment horizontal="center"/>
      <protection hidden="1"/>
    </xf>
    <xf numFmtId="0" fontId="33" fillId="0" borderId="3" xfId="0" applyFont="1" applyFill="1" applyBorder="1" applyProtection="1"/>
    <xf numFmtId="0" fontId="34" fillId="0" borderId="5" xfId="0" applyFont="1" applyFill="1" applyBorder="1" applyProtection="1"/>
    <xf numFmtId="43" fontId="33" fillId="0" borderId="18" xfId="1" applyFont="1" applyBorder="1" applyAlignment="1">
      <alignment horizontal="center" vertical="center"/>
    </xf>
    <xf numFmtId="43" fontId="33" fillId="0" borderId="19" xfId="1" applyFont="1" applyBorder="1" applyAlignment="1">
      <alignment horizontal="center" vertical="center"/>
    </xf>
    <xf numFmtId="0" fontId="33" fillId="0" borderId="20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5" fillId="0" borderId="21" xfId="19" applyFont="1" applyBorder="1" applyAlignment="1">
      <alignment horizontal="center" vertical="center" wrapText="1"/>
    </xf>
    <xf numFmtId="43" fontId="35" fillId="0" borderId="21" xfId="19" applyNumberFormat="1" applyFont="1" applyBorder="1" applyAlignment="1">
      <alignment horizontal="center" vertical="center" wrapText="1"/>
    </xf>
    <xf numFmtId="43" fontId="33" fillId="0" borderId="21" xfId="1" applyFont="1" applyBorder="1" applyAlignment="1">
      <alignment horizontal="center" vertical="center" wrapText="1"/>
    </xf>
    <xf numFmtId="0" fontId="33" fillId="0" borderId="21" xfId="33" applyFont="1" applyBorder="1" applyAlignment="1">
      <alignment horizontal="center" vertical="center" wrapText="1"/>
    </xf>
    <xf numFmtId="0" fontId="33" fillId="0" borderId="22" xfId="33" applyFont="1" applyBorder="1" applyAlignment="1">
      <alignment horizontal="center" vertical="center" wrapText="1"/>
    </xf>
    <xf numFmtId="0" fontId="34" fillId="0" borderId="26" xfId="0" applyFont="1" applyBorder="1" applyAlignment="1">
      <alignment vertical="center"/>
    </xf>
    <xf numFmtId="0" fontId="34" fillId="0" borderId="18" xfId="0" applyFont="1" applyBorder="1" applyAlignment="1">
      <alignment vertical="center" wrapText="1"/>
    </xf>
    <xf numFmtId="0" fontId="33" fillId="0" borderId="4" xfId="0" applyFont="1" applyFill="1" applyBorder="1" applyProtection="1"/>
    <xf numFmtId="0" fontId="34" fillId="0" borderId="7" xfId="0" applyFont="1" applyFill="1" applyBorder="1" applyProtection="1"/>
    <xf numFmtId="0" fontId="0" fillId="0" borderId="20" xfId="0" applyBorder="1" applyAlignment="1">
      <alignment vertical="center" wrapText="1"/>
    </xf>
    <xf numFmtId="43" fontId="1" fillId="0" borderId="22" xfId="1" applyFont="1" applyBorder="1" applyAlignment="1">
      <alignment vertical="center"/>
    </xf>
    <xf numFmtId="0" fontId="33" fillId="0" borderId="27" xfId="0" applyFont="1" applyFill="1" applyBorder="1" applyAlignment="1" applyProtection="1">
      <alignment horizontal="center"/>
      <protection hidden="1"/>
    </xf>
    <xf numFmtId="0" fontId="33" fillId="0" borderId="25" xfId="0" applyFont="1" applyFill="1" applyBorder="1" applyAlignment="1" applyProtection="1">
      <alignment horizontal="center"/>
      <protection hidden="1"/>
    </xf>
    <xf numFmtId="0" fontId="34" fillId="0" borderId="24" xfId="0" applyFont="1" applyFill="1" applyBorder="1" applyAlignment="1" applyProtection="1">
      <alignment horizontal="center"/>
      <protection hidden="1"/>
    </xf>
    <xf numFmtId="0" fontId="34" fillId="0" borderId="28" xfId="0" applyFont="1" applyFill="1" applyBorder="1" applyAlignment="1" applyProtection="1">
      <alignment horizontal="center"/>
      <protection hidden="1"/>
    </xf>
    <xf numFmtId="43" fontId="8" fillId="0" borderId="13" xfId="1" applyFont="1" applyBorder="1" applyAlignment="1" applyProtection="1">
      <alignment vertical="center"/>
      <protection hidden="1"/>
    </xf>
    <xf numFmtId="0" fontId="8" fillId="0" borderId="13" xfId="0" applyFont="1" applyBorder="1" applyAlignment="1" applyProtection="1">
      <alignment vertical="center"/>
      <protection hidden="1"/>
    </xf>
    <xf numFmtId="0" fontId="8" fillId="0" borderId="14" xfId="0" applyFont="1" applyBorder="1" applyAlignment="1" applyProtection="1">
      <alignment vertical="center"/>
      <protection hidden="1"/>
    </xf>
    <xf numFmtId="43" fontId="1" fillId="0" borderId="13" xfId="1" applyFont="1" applyBorder="1" applyAlignment="1" applyProtection="1">
      <alignment vertical="center"/>
      <protection hidden="1"/>
    </xf>
    <xf numFmtId="43" fontId="1" fillId="0" borderId="15" xfId="1" applyFont="1" applyBorder="1" applyAlignment="1" applyProtection="1">
      <alignment vertical="center"/>
      <protection hidden="1"/>
    </xf>
    <xf numFmtId="0" fontId="14" fillId="0" borderId="13" xfId="0" applyFont="1" applyBorder="1" applyAlignment="1" applyProtection="1">
      <alignment vertical="center"/>
      <protection locked="0"/>
    </xf>
    <xf numFmtId="43" fontId="14" fillId="0" borderId="13" xfId="1" applyFont="1" applyBorder="1" applyAlignment="1" applyProtection="1">
      <alignment vertical="center"/>
      <protection locked="0"/>
    </xf>
    <xf numFmtId="0" fontId="14" fillId="0" borderId="14" xfId="0" applyFont="1" applyBorder="1" applyAlignment="1" applyProtection="1">
      <alignment vertical="center"/>
      <protection locked="0"/>
    </xf>
    <xf numFmtId="0" fontId="19" fillId="0" borderId="13" xfId="0" applyFont="1" applyBorder="1" applyAlignment="1" applyProtection="1">
      <alignment vertical="center"/>
      <protection locked="0"/>
    </xf>
    <xf numFmtId="43" fontId="19" fillId="0" borderId="13" xfId="1" applyFont="1" applyBorder="1" applyAlignment="1" applyProtection="1">
      <alignment vertical="center"/>
      <protection locked="0"/>
    </xf>
    <xf numFmtId="0" fontId="19" fillId="0" borderId="14" xfId="0" applyFont="1" applyBorder="1" applyAlignment="1" applyProtection="1">
      <alignment vertical="center"/>
      <protection locked="0"/>
    </xf>
    <xf numFmtId="43" fontId="19" fillId="0" borderId="17" xfId="1" applyFont="1" applyBorder="1" applyAlignment="1" applyProtection="1">
      <alignment vertical="center"/>
      <protection hidden="1"/>
    </xf>
    <xf numFmtId="43" fontId="36" fillId="0" borderId="0" xfId="0" applyNumberFormat="1" applyFont="1" applyProtection="1">
      <protection hidden="1"/>
    </xf>
    <xf numFmtId="0" fontId="36" fillId="0" borderId="0" xfId="0" applyFont="1"/>
    <xf numFmtId="0" fontId="0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Font="1" applyBorder="1" applyAlignment="1" applyProtection="1"/>
    <xf numFmtId="0" fontId="0" fillId="0" borderId="0" xfId="0" applyProtection="1"/>
    <xf numFmtId="0" fontId="4" fillId="0" borderId="0" xfId="0" applyFont="1" applyFill="1" applyBorder="1" applyAlignment="1" applyProtection="1">
      <alignment wrapText="1"/>
    </xf>
    <xf numFmtId="0" fontId="2" fillId="0" borderId="0" xfId="0" applyFont="1" applyFill="1" applyBorder="1" applyProtection="1"/>
    <xf numFmtId="0" fontId="2" fillId="0" borderId="0" xfId="0" applyFont="1" applyBorder="1" applyProtection="1"/>
    <xf numFmtId="0" fontId="7" fillId="0" borderId="0" xfId="0" applyFont="1" applyProtection="1"/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wrapText="1"/>
    </xf>
    <xf numFmtId="0" fontId="5" fillId="0" borderId="0" xfId="0" applyFont="1" applyFill="1" applyBorder="1" applyProtection="1"/>
    <xf numFmtId="0" fontId="3" fillId="0" borderId="0" xfId="0" applyFont="1" applyFill="1" applyBorder="1" applyProtection="1"/>
    <xf numFmtId="0" fontId="3" fillId="0" borderId="0" xfId="0" applyFont="1" applyBorder="1" applyProtection="1"/>
    <xf numFmtId="0" fontId="4" fillId="0" borderId="0" xfId="0" applyFont="1" applyFill="1" applyBorder="1" applyAlignment="1" applyProtection="1"/>
    <xf numFmtId="0" fontId="37" fillId="0" borderId="0" xfId="0" applyFont="1"/>
    <xf numFmtId="43" fontId="37" fillId="0" borderId="0" xfId="1" applyFont="1" applyBorder="1"/>
    <xf numFmtId="43" fontId="37" fillId="0" borderId="0" xfId="1" applyFont="1" applyBorder="1" applyAlignment="1">
      <alignment horizontal="center"/>
    </xf>
    <xf numFmtId="0" fontId="34" fillId="0" borderId="29" xfId="0" applyFont="1" applyFill="1" applyBorder="1" applyProtection="1"/>
    <xf numFmtId="0" fontId="0" fillId="0" borderId="13" xfId="0" applyBorder="1" applyAlignment="1">
      <alignment vertical="center"/>
    </xf>
    <xf numFmtId="0" fontId="38" fillId="0" borderId="0" xfId="0" applyFont="1" applyAlignment="1">
      <alignment horizontal="center" vertical="center"/>
    </xf>
    <xf numFmtId="0" fontId="20" fillId="0" borderId="0" xfId="42"/>
    <xf numFmtId="43" fontId="19" fillId="0" borderId="14" xfId="0" applyNumberFormat="1" applyFont="1" applyBorder="1" applyAlignment="1" applyProtection="1">
      <alignment vertical="center"/>
      <protection locked="0"/>
    </xf>
    <xf numFmtId="0" fontId="4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35" fillId="0" borderId="0" xfId="19" applyFont="1" applyBorder="1" applyAlignment="1" applyProtection="1">
      <alignment vertical="center"/>
      <protection hidden="1"/>
    </xf>
    <xf numFmtId="0" fontId="10" fillId="0" borderId="0" xfId="0" applyFont="1" applyBorder="1" applyAlignment="1">
      <alignment horizontal="center" vertical="center"/>
    </xf>
    <xf numFmtId="0" fontId="41" fillId="0" borderId="0" xfId="19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</cellXfs>
  <cellStyles count="44">
    <cellStyle name="Check Cell" xfId="43" builtinId="23"/>
    <cellStyle name="Comma" xfId="1" builtinId="3"/>
    <cellStyle name="Comma 10" xfId="3"/>
    <cellStyle name="Comma 13" xfId="4"/>
    <cellStyle name="Comma 16" xfId="5"/>
    <cellStyle name="Comma 2" xfId="6"/>
    <cellStyle name="Comma 2 2" xfId="2"/>
    <cellStyle name="Comma 28" xfId="7"/>
    <cellStyle name="Comma 3" xfId="8"/>
    <cellStyle name="Comma 3 2" xfId="9"/>
    <cellStyle name="Comma 30" xfId="10"/>
    <cellStyle name="Comma 34" xfId="11"/>
    <cellStyle name="Comma 4" xfId="12"/>
    <cellStyle name="Comma 41" xfId="13"/>
    <cellStyle name="Comma 5" xfId="14"/>
    <cellStyle name="Hyperlink" xfId="42" builtinId="8"/>
    <cellStyle name="Normal" xfId="0" builtinId="0"/>
    <cellStyle name="Normal 15" xfId="15"/>
    <cellStyle name="Normal 16" xfId="16"/>
    <cellStyle name="Normal 18" xfId="17"/>
    <cellStyle name="Normal 19" xfId="18"/>
    <cellStyle name="Normal 2" xfId="19"/>
    <cellStyle name="Normal 2 2" xfId="20"/>
    <cellStyle name="Normal 2 2 2" xfId="21"/>
    <cellStyle name="Normal 2 2 2 2" xfId="22"/>
    <cellStyle name="Normal 2 2 2 3" xfId="23"/>
    <cellStyle name="Normal 2 3" xfId="24"/>
    <cellStyle name="Normal 2 3 2" xfId="25"/>
    <cellStyle name="Normal 2 3 3" xfId="26"/>
    <cellStyle name="Normal 29" xfId="27"/>
    <cellStyle name="Normal 3" xfId="28"/>
    <cellStyle name="Normal 31" xfId="29"/>
    <cellStyle name="Normal 32" xfId="30"/>
    <cellStyle name="Normal 34" xfId="31"/>
    <cellStyle name="Normal 35" xfId="32"/>
    <cellStyle name="Normal 4" xfId="33"/>
    <cellStyle name="Normal 40" xfId="34"/>
    <cellStyle name="Normal 42" xfId="35"/>
    <cellStyle name="Normal 44" xfId="36"/>
    <cellStyle name="Normal 46" xfId="37"/>
    <cellStyle name="Normal 48" xfId="38"/>
    <cellStyle name="Normal 5" xfId="39"/>
    <cellStyle name="Normal 6" xfId="40"/>
    <cellStyle name="Normal 8" xfId="41"/>
  </cellStyles>
  <dxfs count="133">
    <dxf>
      <font>
        <color rgb="FF00B05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255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SummaryRevenue!A1"/><Relationship Id="rId2" Type="http://schemas.openxmlformats.org/officeDocument/2006/relationships/hyperlink" Target="#Balance!A1"/><Relationship Id="rId1" Type="http://schemas.openxmlformats.org/officeDocument/2006/relationships/hyperlink" Target="#Summary!A1"/><Relationship Id="rId4" Type="http://schemas.openxmlformats.org/officeDocument/2006/relationships/hyperlink" Target="HomePage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328079</xdr:colOff>
      <xdr:row>0</xdr:row>
      <xdr:rowOff>95248</xdr:rowOff>
    </xdr:from>
    <xdr:to>
      <xdr:col>1</xdr:col>
      <xdr:colOff>560906</xdr:colOff>
      <xdr:row>1</xdr:row>
      <xdr:rowOff>116415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/>
      </xdr:nvSpPr>
      <xdr:spPr>
        <a:xfrm>
          <a:off x="571496" y="95248"/>
          <a:ext cx="232827" cy="232834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535480</xdr:colOff>
      <xdr:row>0</xdr:row>
      <xdr:rowOff>74088</xdr:rowOff>
    </xdr:from>
    <xdr:to>
      <xdr:col>6</xdr:col>
      <xdr:colOff>0</xdr:colOff>
      <xdr:row>1</xdr:row>
      <xdr:rowOff>105832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10325063" y="74088"/>
          <a:ext cx="1175846" cy="243411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Report</a:t>
          </a:r>
        </a:p>
      </xdr:txBody>
    </xdr:sp>
    <xdr:clientData/>
  </xdr:twoCellAnchor>
  <xdr:twoCellAnchor>
    <xdr:from>
      <xdr:col>3</xdr:col>
      <xdr:colOff>2176983</xdr:colOff>
      <xdr:row>0</xdr:row>
      <xdr:rowOff>89964</xdr:rowOff>
    </xdr:from>
    <xdr:to>
      <xdr:col>4</xdr:col>
      <xdr:colOff>868920</xdr:colOff>
      <xdr:row>1</xdr:row>
      <xdr:rowOff>109944</xdr:rowOff>
    </xdr:to>
    <xdr:sp macro="" textlink="">
      <xdr:nvSpPr>
        <xdr:cNvPr id="4" name="Rounded Rectangle 3">
          <a:hlinkClick xmlns:r="http://schemas.openxmlformats.org/officeDocument/2006/relationships" r:id="rId1" tooltip="View the summary of entries made"/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/>
      </xdr:nvSpPr>
      <xdr:spPr>
        <a:xfrm>
          <a:off x="7521566" y="89964"/>
          <a:ext cx="1528271" cy="231647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View</a:t>
          </a:r>
          <a:r>
            <a:rPr lang="en-US" sz="1100" b="1" baseline="0">
              <a:latin typeface="Segoe UI" pitchFamily="34" charset="0"/>
              <a:cs typeface="Segoe UI" pitchFamily="34" charset="0"/>
            </a:rPr>
            <a:t> Summary</a:t>
          </a:r>
          <a:endParaRPr lang="en-US" sz="1100" b="1">
            <a:latin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4</xdr:col>
      <xdr:colOff>869931</xdr:colOff>
      <xdr:row>0</xdr:row>
      <xdr:rowOff>93140</xdr:rowOff>
    </xdr:from>
    <xdr:to>
      <xdr:col>4</xdr:col>
      <xdr:colOff>2398202</xdr:colOff>
      <xdr:row>1</xdr:row>
      <xdr:rowOff>103723</xdr:rowOff>
    </xdr:to>
    <xdr:sp macro="" textlink="">
      <xdr:nvSpPr>
        <xdr:cNvPr id="5" name="Rounded Rectangle 4">
          <a:hlinkClick xmlns:r="http://schemas.openxmlformats.org/officeDocument/2006/relationships" r:id="rId2" tooltip="Check the overall balance for Revenue of MDAs"/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/>
      </xdr:nvSpPr>
      <xdr:spPr>
        <a:xfrm>
          <a:off x="9050848" y="93140"/>
          <a:ext cx="1528271" cy="222250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Check Balance</a:t>
          </a:r>
        </a:p>
      </xdr:txBody>
    </xdr:sp>
    <xdr:clientData/>
  </xdr:twoCellAnchor>
  <xdr:twoCellAnchor>
    <xdr:from>
      <xdr:col>4</xdr:col>
      <xdr:colOff>2399213</xdr:colOff>
      <xdr:row>0</xdr:row>
      <xdr:rowOff>86790</xdr:rowOff>
    </xdr:from>
    <xdr:to>
      <xdr:col>5</xdr:col>
      <xdr:colOff>529167</xdr:colOff>
      <xdr:row>1</xdr:row>
      <xdr:rowOff>116416</xdr:rowOff>
    </xdr:to>
    <xdr:sp macro="" textlink="">
      <xdr:nvSpPr>
        <xdr:cNvPr id="6" name="Rounded Rectangle 5">
          <a:hlinkClick xmlns:r="http://schemas.openxmlformats.org/officeDocument/2006/relationships" r:id="rId3" tooltip="Update the budget templates"/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/>
      </xdr:nvSpPr>
      <xdr:spPr>
        <a:xfrm>
          <a:off x="9331296" y="86790"/>
          <a:ext cx="987454" cy="241293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Templates</a:t>
          </a:r>
        </a:p>
      </xdr:txBody>
    </xdr:sp>
    <xdr:clientData/>
  </xdr:twoCellAnchor>
  <xdr:twoCellAnchor>
    <xdr:from>
      <xdr:col>1</xdr:col>
      <xdr:colOff>635030</xdr:colOff>
      <xdr:row>0</xdr:row>
      <xdr:rowOff>96308</xdr:rowOff>
    </xdr:from>
    <xdr:to>
      <xdr:col>2</xdr:col>
      <xdr:colOff>556278</xdr:colOff>
      <xdr:row>1</xdr:row>
      <xdr:rowOff>95407</xdr:rowOff>
    </xdr:to>
    <xdr:sp macro="" textlink="">
      <xdr:nvSpPr>
        <xdr:cNvPr id="7" name="Rounded Rectangle 6">
          <a:hlinkClick xmlns:r="http://schemas.openxmlformats.org/officeDocument/2006/relationships" r:id="rId4" tooltip="Back to Home Page"/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SpPr/>
      </xdr:nvSpPr>
      <xdr:spPr>
        <a:xfrm>
          <a:off x="878447" y="96308"/>
          <a:ext cx="1170081" cy="210766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Home Page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84673</xdr:colOff>
      <xdr:row>0</xdr:row>
      <xdr:rowOff>179918</xdr:rowOff>
    </xdr:from>
    <xdr:to>
      <xdr:col>4</xdr:col>
      <xdr:colOff>379948</xdr:colOff>
      <xdr:row>0</xdr:row>
      <xdr:rowOff>411693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8434923" y="179918"/>
          <a:ext cx="295275" cy="23177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3686174</xdr:colOff>
      <xdr:row>0</xdr:row>
      <xdr:rowOff>38101</xdr:rowOff>
    </xdr:from>
    <xdr:to>
      <xdr:col>2</xdr:col>
      <xdr:colOff>3962399</xdr:colOff>
      <xdr:row>1</xdr:row>
      <xdr:rowOff>9525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6286499" y="38101"/>
          <a:ext cx="276225" cy="180974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137583</xdr:colOff>
      <xdr:row>0</xdr:row>
      <xdr:rowOff>63501</xdr:rowOff>
    </xdr:from>
    <xdr:to>
      <xdr:col>0</xdr:col>
      <xdr:colOff>349251</xdr:colOff>
      <xdr:row>1</xdr:row>
      <xdr:rowOff>84666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/>
      </xdr:nvSpPr>
      <xdr:spPr>
        <a:xfrm>
          <a:off x="137583" y="63501"/>
          <a:ext cx="211668" cy="232832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Overhea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New2019template%20-%20Copy/SECTOR-MDAs%20DROPDOW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New2019template%20-%20Copy/Home%20Page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Overheads"/>
      <sheetName val="DataEntry"/>
      <sheetName val="Summary"/>
      <sheetName val="Balance"/>
      <sheetName val="SummaryOtherRecurrent"/>
      <sheetName val="DetailsOtherRecurrent"/>
      <sheetName val="print"/>
      <sheetName val="Sheet1"/>
      <sheetName val="ListOverhead"/>
    </sheetNames>
    <sheetDataSet>
      <sheetData sheetId="0"/>
      <sheetData sheetId="1"/>
      <sheetData sheetId="2"/>
      <sheetData sheetId="3"/>
      <sheetData sheetId="4">
        <row r="26">
          <cell r="E26">
            <v>10000000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Revenue"/>
      <sheetName val="DataEntry"/>
      <sheetName val="Summary"/>
      <sheetName val="SECTOR-MDAs DROPDOWN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istCapital"/>
      <sheetName val="HomePage"/>
      <sheetName val="MDAsControlFigure"/>
      <sheetName val="DataEntry"/>
      <sheetName val="Summary"/>
      <sheetName val="Balance"/>
      <sheetName val="SummaryCapitalExp"/>
      <sheetName val="DetailCapitalExp"/>
      <sheetName val="CapitalProjectList"/>
      <sheetName val="MDAs"/>
      <sheetName val="Summary_AssetCap"/>
      <sheetName val="Detail_ASSET"/>
    </sheetNames>
    <sheetDataSet>
      <sheetData sheetId="0" refreshError="1"/>
      <sheetData sheetId="1" refreshError="1"/>
      <sheetData sheetId="2">
        <row r="7">
          <cell r="C7">
            <v>500000000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ables/table1.xml><?xml version="1.0" encoding="utf-8"?>
<table xmlns="http://schemas.openxmlformats.org/spreadsheetml/2006/main" id="1" name="Table1" displayName="Table1" ref="AB2:AB7" totalsRowShown="0" headerRowDxfId="132" dataDxfId="131">
  <autoFilter ref="AB2:AB7"/>
  <tableColumns count="1">
    <tableColumn id="1" name="SECTOR" dataDxfId="130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1" name="Table11" displayName="Table11" ref="AT2:AT3" totalsRowShown="0" headerRowDxfId="105" dataDxfId="104">
  <autoFilter ref="AT2:AT3"/>
  <tableColumns count="1">
    <tableColumn id="1" name="GovernmentShareofExcessCrudeAccount" dataDxfId="10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2" name="Table12" displayName="Table12" ref="AV2:AV3" totalsRowShown="0" headerRowDxfId="102" dataDxfId="101">
  <autoFilter ref="AV2:AV3"/>
  <tableColumns count="1">
    <tableColumn id="1" name="OtherRevenueFromFAAC" dataDxfId="100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3" name="Table13" displayName="Table13" ref="AX2:AX9" totalsRowShown="0" headerRowDxfId="99" dataDxfId="98">
  <autoFilter ref="AX2:AX9"/>
  <tableColumns count="1">
    <tableColumn id="1" name="PersonalTaxes" dataDxfId="97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4" name="Table14" displayName="Table14" ref="AZ2:AZ3" totalsRowShown="0" headerRowDxfId="96" dataDxfId="95">
  <autoFilter ref="AZ2:AZ3"/>
  <tableColumns count="1">
    <tableColumn id="1" name="CorporateTaxes" dataDxfId="94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5" name="Table15" displayName="Table15" ref="BB2:BB29" totalsRowShown="0" headerRowDxfId="93" dataDxfId="92">
  <autoFilter ref="BB2:BB29"/>
  <tableColumns count="1">
    <tableColumn id="1" name="LicenceGeneral" dataDxfId="91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6" name="Table16" displayName="Table16" ref="BD2:BD52" totalsRowShown="0" headerRowDxfId="90" dataDxfId="89">
  <autoFilter ref="BD2:BD52"/>
  <tableColumns count="1">
    <tableColumn id="1" name="FeesGeneral" dataDxfId="88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7" name="Table17" displayName="Table17" ref="BF2:BF5" totalsRowShown="0" headerRowDxfId="87" dataDxfId="86">
  <autoFilter ref="BF2:BF5"/>
  <tableColumns count="1">
    <tableColumn id="1" name="FinesGeneral" dataDxfId="85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9" name="Table19" displayName="Table19" ref="BH2:BH23" totalsRowShown="0" headerRowDxfId="84" dataDxfId="83">
  <autoFilter ref="BH2:BH23"/>
  <tableColumns count="1">
    <tableColumn id="1" name="SalesGeneral" dataDxfId="82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20" name="Table20" displayName="Table20" ref="BJ2:BJ18" totalsRowShown="0" headerRowDxfId="81" dataDxfId="80">
  <autoFilter ref="BJ2:BJ18"/>
  <tableColumns count="1">
    <tableColumn id="1" name="EarningsGeneral" dataDxfId="79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21" name="Table21" displayName="Table21" ref="BL2:BL7" totalsRowShown="0" headerRowDxfId="78" dataDxfId="77">
  <autoFilter ref="BL2:BL7"/>
  <tableColumns count="1">
    <tableColumn id="1" name="RentOnGovernmentBuildingsGeneral" dataDxfId="7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D2:AD19" totalsRowShown="0" headerRowDxfId="129" dataDxfId="128">
  <autoFilter ref="AD2:AD19"/>
  <tableColumns count="1">
    <tableColumn id="1" name="ADMINISTRATIVE" dataDxfId="127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2" name="Table22" displayName="Table22" ref="BN2:BN9" totalsRowShown="0" headerRowDxfId="75" dataDxfId="74">
  <autoFilter ref="BN2:BN9"/>
  <tableColumns count="1">
    <tableColumn id="1" name="RentOnLandnOthersGeneral" dataDxfId="73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3" name="Table23" displayName="Table23" ref="BP2:BP3" totalsRowShown="0" headerRowDxfId="72" dataDxfId="71">
  <autoFilter ref="BP2:BP3"/>
  <tableColumns count="1">
    <tableColumn id="1" name="RepaymentGeneral" dataDxfId="70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4" name="Table24" displayName="Table24" ref="BR2:BR5" totalsRowShown="0" headerRowDxfId="69" dataDxfId="68">
  <autoFilter ref="BR2:BR5"/>
  <tableColumns count="1">
    <tableColumn id="1" name="InvestmentIncome" dataDxfId="67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5" name="Table25" displayName="Table25" ref="BT2:BT13" totalsRowShown="0" headerRowDxfId="66" dataDxfId="65">
  <autoFilter ref="BT2:BT13"/>
  <tableColumns count="1">
    <tableColumn id="1" name="InterestEarned" dataDxfId="64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6" name="Table26" displayName="Table26" ref="BV2:BV3" totalsRowShown="0" headerRowDxfId="63" dataDxfId="62">
  <autoFilter ref="BV2:BV3"/>
  <tableColumns count="1">
    <tableColumn id="1" name="ReimbursementGeneral" dataDxfId="61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27" name="Table27" displayName="Table27" ref="BX2:BX4" totalsRowShown="0" headerRowDxfId="60" dataDxfId="59">
  <autoFilter ref="BX2:BX4"/>
  <tableColumns count="1">
    <tableColumn id="1" name="DomesticAIDS" dataDxfId="58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8" name="Table28" displayName="Table28" ref="BZ2:BZ3" totalsRowShown="0" headerRowDxfId="57" dataDxfId="56">
  <autoFilter ref="BZ2:BZ3"/>
  <tableColumns count="1">
    <tableColumn id="1" name="ForeignAIDS" dataDxfId="55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29" name="Table29" displayName="Table29" ref="CB2:CB5" totalsRowShown="0" headerRowDxfId="54" dataDxfId="53">
  <autoFilter ref="CB2:CB5"/>
  <tableColumns count="1">
    <tableColumn id="1" name="DomesticGRANTS" dataDxfId="52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id="30" name="Table30" displayName="Table30" ref="CD2:CD4" totalsRowShown="0" headerRowDxfId="51" dataDxfId="50">
  <autoFilter ref="CD2:CD4"/>
  <tableColumns count="1">
    <tableColumn id="1" name="ForeignGRANTS" dataDxfId="49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id="7" name="Table298" displayName="Table298" ref="B2:B14" totalsRowShown="0" headerRowDxfId="48" dataDxfId="47">
  <autoFilter ref="B2:B14"/>
  <tableColumns count="1">
    <tableColumn id="1" name="MTSSSectors" dataDxfId="46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F2:AF32" totalsRowShown="0" headerRowDxfId="126" dataDxfId="125">
  <autoFilter ref="AF2:AF32"/>
  <tableColumns count="1">
    <tableColumn id="1" name="ECONOMIC" dataDxfId="124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31" name="Table3032" displayName="Table3032" ref="D2:D6" totalsRowShown="0" headerRowDxfId="45" dataDxfId="44">
  <autoFilter ref="D2:D6"/>
  <tableColumns count="1">
    <tableColumn id="1" name="Agriculture" dataDxfId="43"/>
  </tableColumns>
  <tableStyleInfo name="TableStyleMedium4" showFirstColumn="0" showLastColumn="0" showRowStripes="1" showColumnStripes="0"/>
</table>
</file>

<file path=xl/tables/table31.xml><?xml version="1.0" encoding="utf-8"?>
<table xmlns="http://schemas.openxmlformats.org/spreadsheetml/2006/main" id="32" name="Table31" displayName="Table31" ref="F2:F5" totalsRowShown="0" headerRowDxfId="42" dataDxfId="41">
  <autoFilter ref="F2:F5"/>
  <tableColumns count="1">
    <tableColumn id="1" name="BudgetPlanningndRevenueMobilization" dataDxfId="40"/>
  </tableColumns>
  <tableStyleInfo name="TableStyleMedium4" showFirstColumn="0" showLastColumn="0" showRowStripes="1" showColumnStripes="0"/>
</table>
</file>

<file path=xl/tables/table32.xml><?xml version="1.0" encoding="utf-8"?>
<table xmlns="http://schemas.openxmlformats.org/spreadsheetml/2006/main" id="33" name="Table32" displayName="Table32" ref="H2:H10" totalsRowShown="0" headerRowDxfId="39" dataDxfId="38">
  <autoFilter ref="H2:H10"/>
  <tableColumns count="1">
    <tableColumn id="1" name="CommercendIndustry" dataDxfId="37"/>
  </tableColumns>
  <tableStyleInfo name="TableStyleMedium4" showFirstColumn="0" showLastColumn="0" showRowStripes="1" showColumnStripes="0"/>
</table>
</file>

<file path=xl/tables/table33.xml><?xml version="1.0" encoding="utf-8"?>
<table xmlns="http://schemas.openxmlformats.org/spreadsheetml/2006/main" id="34" name="Table33" displayName="Table33" ref="J2:J19" totalsRowShown="0" headerRowDxfId="36" dataDxfId="35">
  <autoFilter ref="J2:J19"/>
  <tableColumns count="1">
    <tableColumn id="1" name="Education" dataDxfId="34"/>
  </tableColumns>
  <tableStyleInfo name="TableStyleMedium4" showFirstColumn="0" showLastColumn="0" showRowStripes="1" showColumnStripes="0"/>
</table>
</file>

<file path=xl/tables/table34.xml><?xml version="1.0" encoding="utf-8"?>
<table xmlns="http://schemas.openxmlformats.org/spreadsheetml/2006/main" id="35" name="Table34" displayName="Table34" ref="L2:L7" totalsRowShown="0" headerRowDxfId="33" dataDxfId="32">
  <autoFilter ref="L2:L7"/>
  <tableColumns count="1">
    <tableColumn id="1" name="Environment" dataDxfId="31"/>
  </tableColumns>
  <tableStyleInfo name="TableStyleMedium4" showFirstColumn="0" showLastColumn="0" showRowStripes="1" showColumnStripes="0"/>
</table>
</file>

<file path=xl/tables/table35.xml><?xml version="1.0" encoding="utf-8"?>
<table xmlns="http://schemas.openxmlformats.org/spreadsheetml/2006/main" id="36" name="Table35" displayName="Table35" ref="N2:N21" totalsRowShown="0" headerRowDxfId="30" dataDxfId="29">
  <autoFilter ref="N2:N21"/>
  <tableColumns count="1">
    <tableColumn id="1" name="GovernancendAdministration" dataDxfId="28"/>
  </tableColumns>
  <tableStyleInfo name="TableStyleMedium4" showFirstColumn="0" showLastColumn="0" showRowStripes="1" showColumnStripes="0"/>
</table>
</file>

<file path=xl/tables/table36.xml><?xml version="1.0" encoding="utf-8"?>
<table xmlns="http://schemas.openxmlformats.org/spreadsheetml/2006/main" id="37" name="Table36" displayName="Table36" ref="P2:P6" totalsRowShown="0" headerRowDxfId="27" dataDxfId="26">
  <autoFilter ref="P2:P6"/>
  <tableColumns count="1">
    <tableColumn id="1" name="Health" dataDxfId="25"/>
  </tableColumns>
  <tableStyleInfo name="TableStyleMedium4" showFirstColumn="0" showLastColumn="0" showRowStripes="1" showColumnStripes="0"/>
</table>
</file>

<file path=xl/tables/table37.xml><?xml version="1.0" encoding="utf-8"?>
<table xmlns="http://schemas.openxmlformats.org/spreadsheetml/2006/main" id="38" name="Table37" displayName="Table37" ref="R2:R4" totalsRowShown="0" headerRowDxfId="24" dataDxfId="23">
  <autoFilter ref="R2:R4"/>
  <tableColumns count="1">
    <tableColumn id="1" name="InformationndCommunication" dataDxfId="22"/>
  </tableColumns>
  <tableStyleInfo name="TableStyleMedium4" showFirstColumn="0" showLastColumn="0" showRowStripes="1" showColumnStripes="0"/>
</table>
</file>

<file path=xl/tables/table38.xml><?xml version="1.0" encoding="utf-8"?>
<table xmlns="http://schemas.openxmlformats.org/spreadsheetml/2006/main" id="39" name="Table38" displayName="Table38" ref="T2:T11" totalsRowShown="0" headerRowDxfId="21" dataDxfId="20">
  <autoFilter ref="T2:T11"/>
  <tableColumns count="1">
    <tableColumn id="1" name="Infrastructure" dataDxfId="19"/>
  </tableColumns>
  <tableStyleInfo name="TableStyleMedium4" showFirstColumn="0" showLastColumn="0" showRowStripes="1" showColumnStripes="0"/>
</table>
</file>

<file path=xl/tables/table39.xml><?xml version="1.0" encoding="utf-8"?>
<table xmlns="http://schemas.openxmlformats.org/spreadsheetml/2006/main" id="40" name="Table39" displayName="Table39" ref="V2:V6" totalsRowShown="0" headerRowDxfId="18" dataDxfId="17">
  <autoFilter ref="V2:V6"/>
  <tableColumns count="1">
    <tableColumn id="1" name="SecurityLawndJustice" dataDxfId="16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H2:AH6" totalsRowShown="0" headerRowDxfId="123" dataDxfId="122">
  <autoFilter ref="AH2:AH6"/>
  <tableColumns count="1">
    <tableColumn id="1" name="LAW" dataDxfId="121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41" name="Table40" displayName="Table40" ref="X2:X6" totalsRowShown="0" headerRowDxfId="15" dataDxfId="14">
  <autoFilter ref="X2:X6"/>
  <tableColumns count="1">
    <tableColumn id="1" name="SocialDevelopmentndWelfare" dataDxfId="13"/>
  </tableColumns>
  <tableStyleInfo name="TableStyleMedium4" showFirstColumn="0" showLastColumn="0" showRowStripes="1" showColumnStripes="0"/>
</table>
</file>

<file path=xl/tables/table41.xml><?xml version="1.0" encoding="utf-8"?>
<table xmlns="http://schemas.openxmlformats.org/spreadsheetml/2006/main" id="42" name="Table41" displayName="Table41" ref="Z2:Z5" totalsRowShown="0" headerRowDxfId="12" dataDxfId="11">
  <autoFilter ref="Z2:Z5"/>
  <tableColumns count="1">
    <tableColumn id="1" name="WaterndSanitation" dataDxfId="10"/>
  </tableColumns>
  <tableStyleInfo name="TableStyleMedium4" showFirstColumn="0" showLastColumn="0" showRowStripes="1" showColumnStripes="0"/>
</table>
</file>

<file path=xl/tables/table42.xml><?xml version="1.0" encoding="utf-8"?>
<table xmlns="http://schemas.openxmlformats.org/spreadsheetml/2006/main" id="18" name="Table18" displayName="Table18" ref="B5:H9" totalsRowShown="0" headerRowDxfId="9" dataDxfId="8">
  <autoFilter ref="B5:H9"/>
  <tableColumns count="7">
    <tableColumn id="1" name="SECTOR" dataDxfId="7"/>
    <tableColumn id="2" name="MDAs" dataDxfId="6"/>
    <tableColumn id="3" name="REVENUE" dataDxfId="5"/>
    <tableColumn id="4" name="REVENUE DETAILS" dataDxfId="4"/>
    <tableColumn id="5" name="AMOUNT" dataDxfId="3" dataCellStyle="Comma"/>
    <tableColumn id="8" name="AMOUNT2" dataDxfId="2" dataCellStyle="Comma"/>
    <tableColumn id="9" name="AMOUNT3" dataDxfId="1" dataCellStyle="Comm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J2:AJ3" totalsRowShown="0" headerRowDxfId="120" dataDxfId="119">
  <autoFilter ref="AJ2:AJ3"/>
  <tableColumns count="1">
    <tableColumn id="1" name="REGIONAL" dataDxfId="11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L2:AL31" totalsRowShown="0" headerRowDxfId="117" dataDxfId="116">
  <autoFilter ref="AL2:AL31"/>
  <tableColumns count="1">
    <tableColumn id="1" name="SOCIAL" dataDxfId="11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8" name="Table8" displayName="Table8" ref="AN2:AN23" totalsRowShown="0" headerRowDxfId="114" dataDxfId="113">
  <autoFilter ref="AN2:AN23"/>
  <tableColumns count="1">
    <tableColumn id="1" name="REVENUE" dataDxfId="11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9" name="Table9" displayName="Table9" ref="AP2:AP3" totalsRowShown="0" headerRowDxfId="111" dataDxfId="110">
  <autoFilter ref="AP2:AP3"/>
  <tableColumns count="1">
    <tableColumn id="1" name="GovernmentShareofFAAC" dataDxfId="109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0" name="Table10" displayName="Table10" ref="AR2:AR3" totalsRowShown="0" headerRowDxfId="108" dataDxfId="107">
  <autoFilter ref="AR2:AR3"/>
  <tableColumns count="1">
    <tableColumn id="1" name="GovernmentShareofVAT" dataDxfId="10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9" Type="http://schemas.openxmlformats.org/officeDocument/2006/relationships/table" Target="../tables/table39.xml"/><Relationship Id="rId3" Type="http://schemas.openxmlformats.org/officeDocument/2006/relationships/table" Target="../tables/table3.xml"/><Relationship Id="rId21" Type="http://schemas.openxmlformats.org/officeDocument/2006/relationships/table" Target="../tables/table21.xml"/><Relationship Id="rId34" Type="http://schemas.openxmlformats.org/officeDocument/2006/relationships/table" Target="../tables/table34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38" Type="http://schemas.openxmlformats.org/officeDocument/2006/relationships/table" Target="../tables/table38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0" Type="http://schemas.openxmlformats.org/officeDocument/2006/relationships/table" Target="../tables/table20.xml"/><Relationship Id="rId29" Type="http://schemas.openxmlformats.org/officeDocument/2006/relationships/table" Target="../tables/table29.xml"/><Relationship Id="rId41" Type="http://schemas.openxmlformats.org/officeDocument/2006/relationships/table" Target="../tables/table41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32" Type="http://schemas.openxmlformats.org/officeDocument/2006/relationships/table" Target="../tables/table32.xml"/><Relationship Id="rId37" Type="http://schemas.openxmlformats.org/officeDocument/2006/relationships/table" Target="../tables/table37.xml"/><Relationship Id="rId40" Type="http://schemas.openxmlformats.org/officeDocument/2006/relationships/table" Target="../tables/table40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36" Type="http://schemas.openxmlformats.org/officeDocument/2006/relationships/table" Target="../tables/table36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31" Type="http://schemas.openxmlformats.org/officeDocument/2006/relationships/table" Target="../tables/table31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ListRevenue.xlsx" TargetMode="External"/><Relationship Id="rId4" Type="http://schemas.openxmlformats.org/officeDocument/2006/relationships/table" Target="../tables/table4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D69"/>
  <sheetViews>
    <sheetView topLeftCell="R1" workbookViewId="0">
      <selection activeCell="R27" sqref="R27"/>
    </sheetView>
  </sheetViews>
  <sheetFormatPr defaultRowHeight="15"/>
  <cols>
    <col min="1" max="1" width="4" style="155" customWidth="1"/>
    <col min="2" max="2" width="50.28515625" style="155" customWidth="1"/>
    <col min="3" max="3" width="3.5703125" style="155" customWidth="1"/>
    <col min="4" max="4" width="90.140625" style="155" customWidth="1"/>
    <col min="5" max="5" width="4.140625" style="155" customWidth="1"/>
    <col min="6" max="6" width="92.5703125" style="155" customWidth="1"/>
    <col min="7" max="7" width="4.140625" style="155" customWidth="1"/>
    <col min="8" max="8" width="85.42578125" style="157" customWidth="1"/>
    <col min="9" max="9" width="4.140625" style="155" customWidth="1"/>
    <col min="10" max="10" width="108.85546875" style="155" bestFit="1" customWidth="1"/>
    <col min="11" max="11" width="4.140625" style="155" customWidth="1"/>
    <col min="12" max="12" width="104" style="155" bestFit="1" customWidth="1"/>
    <col min="13" max="13" width="4.5703125" style="155" customWidth="1"/>
    <col min="14" max="14" width="94.42578125" style="155" customWidth="1"/>
    <col min="15" max="15" width="3.85546875" style="155" customWidth="1"/>
    <col min="16" max="16" width="77.7109375" style="155" bestFit="1" customWidth="1"/>
    <col min="17" max="17" width="4" style="155" customWidth="1"/>
    <col min="18" max="18" width="76.140625" style="155" bestFit="1" customWidth="1"/>
    <col min="19" max="19" width="3.85546875" style="155" customWidth="1"/>
    <col min="20" max="20" width="91.140625" style="155" customWidth="1"/>
    <col min="21" max="21" width="3.5703125" style="155" customWidth="1"/>
    <col min="22" max="22" width="70.42578125" style="155" customWidth="1"/>
    <col min="23" max="23" width="4" style="155" customWidth="1"/>
    <col min="24" max="24" width="95.5703125" style="155" bestFit="1" customWidth="1"/>
    <col min="25" max="25" width="4.140625" style="155" customWidth="1"/>
    <col min="26" max="26" width="100.140625" style="155" bestFit="1" customWidth="1"/>
    <col min="27" max="27" width="5.5703125" style="158" customWidth="1"/>
    <col min="28" max="28" width="24.7109375" style="158" customWidth="1"/>
    <col min="29" max="29" width="4.140625" style="158" customWidth="1"/>
    <col min="30" max="30" width="67.85546875" style="158" bestFit="1" customWidth="1"/>
    <col min="31" max="31" width="4.7109375" style="158" customWidth="1"/>
    <col min="32" max="32" width="74.28515625" style="158" bestFit="1" customWidth="1"/>
    <col min="33" max="33" width="5.42578125" style="158" customWidth="1"/>
    <col min="34" max="34" width="50.5703125" style="158" bestFit="1" customWidth="1"/>
    <col min="35" max="35" width="4.42578125" style="158" customWidth="1"/>
    <col min="36" max="36" width="47.42578125" style="158" bestFit="1" customWidth="1"/>
    <col min="37" max="37" width="5" style="158" customWidth="1"/>
    <col min="38" max="38" width="77.7109375" style="158" bestFit="1" customWidth="1"/>
    <col min="39" max="39" width="5.28515625" style="158" customWidth="1"/>
    <col min="40" max="40" width="40.7109375" style="158" customWidth="1"/>
    <col min="41" max="41" width="5.28515625" style="158" customWidth="1"/>
    <col min="42" max="42" width="33" style="158" customWidth="1"/>
    <col min="43" max="43" width="4.7109375" style="158" customWidth="1"/>
    <col min="44" max="44" width="25.28515625" style="158" customWidth="1"/>
    <col min="45" max="45" width="3.85546875" style="158" customWidth="1"/>
    <col min="46" max="46" width="38.28515625" style="158" customWidth="1"/>
    <col min="47" max="47" width="5.140625" style="158" customWidth="1"/>
    <col min="48" max="48" width="36.140625" style="158" customWidth="1"/>
    <col min="49" max="49" width="4.7109375" style="158" customWidth="1"/>
    <col min="50" max="50" width="48.5703125" style="158" customWidth="1"/>
    <col min="51" max="51" width="5.28515625" style="158" customWidth="1"/>
    <col min="52" max="52" width="27.85546875" style="158" customWidth="1"/>
    <col min="53" max="53" width="4" style="158" customWidth="1"/>
    <col min="54" max="54" width="50.140625" style="158" customWidth="1"/>
    <col min="55" max="55" width="4.42578125" style="158" customWidth="1"/>
    <col min="56" max="56" width="59.85546875" style="158" customWidth="1"/>
    <col min="57" max="57" width="4" style="158" customWidth="1"/>
    <col min="58" max="58" width="59.85546875" style="158" bestFit="1" customWidth="1"/>
    <col min="59" max="59" width="5.42578125" style="158" customWidth="1"/>
    <col min="60" max="60" width="59.85546875" style="158" customWidth="1"/>
    <col min="61" max="61" width="5.42578125" style="158" customWidth="1"/>
    <col min="62" max="62" width="61.7109375" style="158" customWidth="1"/>
    <col min="63" max="63" width="5.42578125" style="158" customWidth="1"/>
    <col min="64" max="64" width="42.85546875" style="158" bestFit="1" customWidth="1"/>
    <col min="65" max="65" width="5.140625" style="158" customWidth="1"/>
    <col min="66" max="66" width="53.140625" style="158" bestFit="1" customWidth="1"/>
    <col min="67" max="67" width="5.42578125" style="158" customWidth="1"/>
    <col min="68" max="68" width="42.28515625" style="158" bestFit="1" customWidth="1"/>
    <col min="69" max="69" width="5.5703125" style="158" customWidth="1"/>
    <col min="70" max="70" width="36.140625" style="158" bestFit="1" customWidth="1"/>
    <col min="71" max="71" width="4.85546875" style="158" customWidth="1"/>
    <col min="72" max="72" width="55" style="158" customWidth="1"/>
    <col min="73" max="73" width="5.85546875" style="158" customWidth="1"/>
    <col min="74" max="74" width="23.85546875" style="158" customWidth="1"/>
    <col min="75" max="75" width="5" style="158" customWidth="1"/>
    <col min="76" max="76" width="31.5703125" style="158" bestFit="1" customWidth="1"/>
    <col min="77" max="77" width="5.5703125" style="158" customWidth="1"/>
    <col min="78" max="78" width="21.85546875" style="158" bestFit="1" customWidth="1"/>
    <col min="79" max="79" width="5.28515625" style="158" customWidth="1"/>
    <col min="80" max="80" width="34.7109375" style="158" bestFit="1" customWidth="1"/>
    <col min="81" max="81" width="5.85546875" style="158" customWidth="1"/>
    <col min="82" max="82" width="33.28515625" style="158" bestFit="1" customWidth="1"/>
    <col min="83" max="16384" width="9.140625" style="158"/>
  </cols>
  <sheetData>
    <row r="1" spans="2:82">
      <c r="D1" s="156"/>
      <c r="E1" s="156"/>
    </row>
    <row r="2" spans="2:82">
      <c r="B2" s="92" t="s">
        <v>555</v>
      </c>
      <c r="D2" s="92" t="s">
        <v>556</v>
      </c>
      <c r="E2" s="92"/>
      <c r="F2" s="92" t="s">
        <v>557</v>
      </c>
      <c r="G2" s="159"/>
      <c r="H2" s="92" t="s">
        <v>558</v>
      </c>
      <c r="I2" s="159"/>
      <c r="J2" s="92" t="s">
        <v>559</v>
      </c>
      <c r="K2" s="159"/>
      <c r="L2" s="92" t="s">
        <v>560</v>
      </c>
      <c r="M2" s="159"/>
      <c r="N2" s="92" t="s">
        <v>561</v>
      </c>
      <c r="O2" s="159"/>
      <c r="P2" s="92" t="s">
        <v>562</v>
      </c>
      <c r="Q2" s="159"/>
      <c r="R2" s="92" t="s">
        <v>563</v>
      </c>
      <c r="S2" s="159"/>
      <c r="T2" s="92" t="s">
        <v>564</v>
      </c>
      <c r="U2" s="159"/>
      <c r="V2" s="92" t="s">
        <v>565</v>
      </c>
      <c r="W2" s="159"/>
      <c r="X2" s="92" t="s">
        <v>566</v>
      </c>
      <c r="Y2" s="92"/>
      <c r="Z2" s="92" t="s">
        <v>567</v>
      </c>
      <c r="AB2" s="160" t="s">
        <v>0</v>
      </c>
      <c r="AD2" s="160" t="s">
        <v>83</v>
      </c>
      <c r="AF2" s="160" t="s">
        <v>84</v>
      </c>
      <c r="AH2" s="160" t="s">
        <v>85</v>
      </c>
      <c r="AJ2" s="160" t="s">
        <v>86</v>
      </c>
      <c r="AL2" s="160" t="s">
        <v>87</v>
      </c>
      <c r="AN2" s="161" t="s">
        <v>88</v>
      </c>
      <c r="AO2" s="162"/>
      <c r="AP2" s="161" t="s">
        <v>485</v>
      </c>
      <c r="AQ2" s="162"/>
      <c r="AR2" s="161" t="s">
        <v>477</v>
      </c>
      <c r="AS2" s="162"/>
      <c r="AT2" s="161" t="s">
        <v>478</v>
      </c>
      <c r="AU2" s="162"/>
      <c r="AV2" s="161" t="s">
        <v>479</v>
      </c>
      <c r="AW2" s="162"/>
      <c r="AX2" s="161" t="s">
        <v>480</v>
      </c>
      <c r="AY2" s="162"/>
      <c r="AZ2" s="161" t="s">
        <v>481</v>
      </c>
      <c r="BA2" s="162"/>
      <c r="BB2" s="161" t="s">
        <v>482</v>
      </c>
      <c r="BC2" s="162"/>
      <c r="BD2" s="161" t="s">
        <v>483</v>
      </c>
      <c r="BE2" s="162"/>
      <c r="BF2" s="161" t="s">
        <v>484</v>
      </c>
      <c r="BG2" s="161"/>
      <c r="BH2" s="161" t="s">
        <v>487</v>
      </c>
      <c r="BI2" s="161"/>
      <c r="BJ2" s="161" t="s">
        <v>488</v>
      </c>
      <c r="BK2" s="161"/>
      <c r="BL2" s="161" t="s">
        <v>489</v>
      </c>
      <c r="BM2" s="161"/>
      <c r="BN2" s="161" t="s">
        <v>490</v>
      </c>
      <c r="BO2" s="161"/>
      <c r="BP2" s="161" t="s">
        <v>491</v>
      </c>
      <c r="BQ2" s="161"/>
      <c r="BR2" s="161" t="s">
        <v>492</v>
      </c>
      <c r="BS2" s="161"/>
      <c r="BT2" s="161" t="s">
        <v>493</v>
      </c>
      <c r="BU2" s="161"/>
      <c r="BV2" s="161" t="s">
        <v>494</v>
      </c>
      <c r="BW2" s="161"/>
      <c r="BX2" s="161" t="s">
        <v>495</v>
      </c>
      <c r="BY2" s="161"/>
      <c r="BZ2" s="161" t="s">
        <v>496</v>
      </c>
      <c r="CA2" s="161"/>
      <c r="CB2" s="161" t="s">
        <v>497</v>
      </c>
      <c r="CC2" s="161"/>
      <c r="CD2" s="161" t="s">
        <v>498</v>
      </c>
    </row>
    <row r="3" spans="2:82">
      <c r="B3" s="92" t="s">
        <v>556</v>
      </c>
      <c r="D3" s="163" t="s">
        <v>18</v>
      </c>
      <c r="E3" s="164"/>
      <c r="F3" s="163" t="s">
        <v>24</v>
      </c>
      <c r="G3" s="164"/>
      <c r="H3" s="163" t="s">
        <v>3</v>
      </c>
      <c r="I3" s="164"/>
      <c r="J3" s="163" t="s">
        <v>55</v>
      </c>
      <c r="K3" s="164"/>
      <c r="L3" s="163" t="s">
        <v>29</v>
      </c>
      <c r="M3" s="164"/>
      <c r="N3" s="165" t="s">
        <v>1</v>
      </c>
      <c r="O3" s="165"/>
      <c r="P3" s="165" t="s">
        <v>72</v>
      </c>
      <c r="Q3" s="165"/>
      <c r="R3" s="165" t="s">
        <v>9</v>
      </c>
      <c r="S3" s="164"/>
      <c r="T3" s="163" t="s">
        <v>31</v>
      </c>
      <c r="U3" s="164"/>
      <c r="V3" s="163" t="s">
        <v>48</v>
      </c>
      <c r="W3" s="164"/>
      <c r="X3" s="163" t="s">
        <v>11</v>
      </c>
      <c r="Y3" s="165"/>
      <c r="Z3" s="163" t="s">
        <v>41</v>
      </c>
      <c r="AB3" s="166" t="s">
        <v>83</v>
      </c>
      <c r="AD3" s="166" t="s">
        <v>1</v>
      </c>
      <c r="AF3" s="166" t="s">
        <v>18</v>
      </c>
      <c r="AH3" s="166" t="s">
        <v>48</v>
      </c>
      <c r="AJ3" s="166" t="s">
        <v>52</v>
      </c>
      <c r="AL3" s="166" t="s">
        <v>53</v>
      </c>
      <c r="AN3" s="167" t="s">
        <v>485</v>
      </c>
      <c r="AO3" s="162"/>
      <c r="AP3" s="167" t="s">
        <v>295</v>
      </c>
      <c r="AQ3" s="162"/>
      <c r="AR3" s="167" t="s">
        <v>296</v>
      </c>
      <c r="AS3" s="162"/>
      <c r="AT3" s="167" t="s">
        <v>297</v>
      </c>
      <c r="AU3" s="162"/>
      <c r="AV3" s="167" t="s">
        <v>298</v>
      </c>
      <c r="AW3" s="162"/>
      <c r="AX3" s="167" t="s">
        <v>300</v>
      </c>
      <c r="AY3" s="162"/>
      <c r="AZ3" s="167" t="s">
        <v>308</v>
      </c>
      <c r="BA3" s="162"/>
      <c r="BB3" s="167" t="s">
        <v>310</v>
      </c>
      <c r="BC3" s="162"/>
      <c r="BD3" s="167" t="s">
        <v>338</v>
      </c>
      <c r="BE3" s="162"/>
      <c r="BF3" s="167" t="s">
        <v>389</v>
      </c>
      <c r="BG3" s="167"/>
      <c r="BH3" s="167" t="s">
        <v>393</v>
      </c>
      <c r="BI3" s="167"/>
      <c r="BJ3" s="167" t="s">
        <v>415</v>
      </c>
      <c r="BK3" s="167"/>
      <c r="BL3" s="167" t="s">
        <v>432</v>
      </c>
      <c r="BM3" s="167"/>
      <c r="BN3" s="167" t="s">
        <v>438</v>
      </c>
      <c r="BO3" s="167"/>
      <c r="BP3" s="167" t="s">
        <v>446</v>
      </c>
      <c r="BQ3" s="167"/>
      <c r="BR3" s="167" t="s">
        <v>448</v>
      </c>
      <c r="BS3" s="167"/>
      <c r="BT3" s="167" t="s">
        <v>452</v>
      </c>
      <c r="BU3" s="167"/>
      <c r="BV3" s="167" t="s">
        <v>464</v>
      </c>
      <c r="BW3" s="167"/>
      <c r="BX3" s="167" t="s">
        <v>466</v>
      </c>
      <c r="BY3" s="167"/>
      <c r="BZ3" s="167" t="s">
        <v>469</v>
      </c>
      <c r="CA3" s="167"/>
      <c r="CB3" s="167" t="s">
        <v>471</v>
      </c>
      <c r="CC3" s="167"/>
      <c r="CD3" s="167" t="s">
        <v>475</v>
      </c>
    </row>
    <row r="4" spans="2:82">
      <c r="B4" s="92" t="s">
        <v>557</v>
      </c>
      <c r="D4" s="163" t="s">
        <v>19</v>
      </c>
      <c r="E4" s="165"/>
      <c r="F4" s="163" t="s">
        <v>26</v>
      </c>
      <c r="G4" s="164"/>
      <c r="H4" s="163" t="s">
        <v>27</v>
      </c>
      <c r="I4" s="164"/>
      <c r="J4" s="163" t="s">
        <v>56</v>
      </c>
      <c r="K4" s="165"/>
      <c r="L4" s="163" t="s">
        <v>76</v>
      </c>
      <c r="M4" s="164"/>
      <c r="N4" s="165" t="s">
        <v>2</v>
      </c>
      <c r="O4" s="164"/>
      <c r="P4" s="165" t="s">
        <v>73</v>
      </c>
      <c r="Q4" s="164"/>
      <c r="R4" s="165" t="s">
        <v>10</v>
      </c>
      <c r="S4" s="164"/>
      <c r="T4" s="163" t="s">
        <v>33</v>
      </c>
      <c r="U4" s="164"/>
      <c r="V4" s="163" t="s">
        <v>49</v>
      </c>
      <c r="W4" s="165"/>
      <c r="X4" s="163" t="s">
        <v>54</v>
      </c>
      <c r="Y4" s="164"/>
      <c r="Z4" s="163" t="s">
        <v>42</v>
      </c>
      <c r="AB4" s="166" t="s">
        <v>84</v>
      </c>
      <c r="AD4" s="166" t="s">
        <v>2</v>
      </c>
      <c r="AF4" s="166" t="s">
        <v>19</v>
      </c>
      <c r="AH4" s="166" t="s">
        <v>49</v>
      </c>
      <c r="AL4" s="166" t="s">
        <v>54</v>
      </c>
      <c r="AN4" s="167" t="s">
        <v>477</v>
      </c>
      <c r="AO4" s="162"/>
      <c r="AP4" s="162"/>
      <c r="AQ4" s="162"/>
      <c r="AR4" s="162"/>
      <c r="AS4" s="162"/>
      <c r="AT4" s="162"/>
      <c r="AU4" s="162"/>
      <c r="AV4" s="162"/>
      <c r="AW4" s="162"/>
      <c r="AX4" s="167" t="s">
        <v>301</v>
      </c>
      <c r="AY4" s="162"/>
      <c r="AZ4" s="162"/>
      <c r="BA4" s="162"/>
      <c r="BB4" s="167" t="s">
        <v>311</v>
      </c>
      <c r="BC4" s="162"/>
      <c r="BD4" s="167" t="s">
        <v>339</v>
      </c>
      <c r="BE4" s="162"/>
      <c r="BF4" s="167" t="s">
        <v>390</v>
      </c>
      <c r="BG4" s="167"/>
      <c r="BH4" s="167" t="s">
        <v>394</v>
      </c>
      <c r="BI4" s="167"/>
      <c r="BJ4" s="167" t="s">
        <v>416</v>
      </c>
      <c r="BK4" s="167"/>
      <c r="BL4" s="167" t="s">
        <v>433</v>
      </c>
      <c r="BM4" s="167"/>
      <c r="BN4" s="167" t="s">
        <v>439</v>
      </c>
      <c r="BO4" s="167"/>
      <c r="BR4" s="167" t="s">
        <v>449</v>
      </c>
      <c r="BS4" s="167"/>
      <c r="BT4" s="167" t="s">
        <v>453</v>
      </c>
      <c r="BU4" s="167"/>
      <c r="BX4" s="167" t="s">
        <v>467</v>
      </c>
      <c r="BY4" s="167"/>
      <c r="CB4" s="167" t="s">
        <v>472</v>
      </c>
      <c r="CC4" s="167"/>
      <c r="CD4" s="167" t="s">
        <v>476</v>
      </c>
    </row>
    <row r="5" spans="2:82">
      <c r="B5" s="92" t="s">
        <v>558</v>
      </c>
      <c r="D5" s="163" t="s">
        <v>20</v>
      </c>
      <c r="E5" s="164"/>
      <c r="F5" s="163" t="s">
        <v>40</v>
      </c>
      <c r="G5" s="159"/>
      <c r="H5" s="163" t="s">
        <v>28</v>
      </c>
      <c r="I5" s="165"/>
      <c r="J5" s="163" t="s">
        <v>57</v>
      </c>
      <c r="K5" s="164"/>
      <c r="L5" s="163" t="s">
        <v>77</v>
      </c>
      <c r="M5" s="164"/>
      <c r="N5" s="165" t="s">
        <v>4</v>
      </c>
      <c r="O5" s="165"/>
      <c r="P5" s="165" t="s">
        <v>74</v>
      </c>
      <c r="Q5" s="164"/>
      <c r="R5" s="159"/>
      <c r="S5" s="159"/>
      <c r="T5" s="163" t="s">
        <v>34</v>
      </c>
      <c r="U5" s="164"/>
      <c r="V5" s="163" t="s">
        <v>50</v>
      </c>
      <c r="W5" s="164"/>
      <c r="X5" s="163" t="s">
        <v>79</v>
      </c>
      <c r="Y5" s="164"/>
      <c r="Z5" s="163" t="s">
        <v>43</v>
      </c>
      <c r="AB5" s="166" t="s">
        <v>85</v>
      </c>
      <c r="AD5" s="166" t="s">
        <v>3</v>
      </c>
      <c r="AF5" s="166" t="s">
        <v>20</v>
      </c>
      <c r="AH5" s="166" t="s">
        <v>50</v>
      </c>
      <c r="AL5" s="166" t="s">
        <v>55</v>
      </c>
      <c r="AN5" s="167" t="s">
        <v>478</v>
      </c>
      <c r="AO5" s="162"/>
      <c r="AP5" s="162"/>
      <c r="AQ5" s="162"/>
      <c r="AR5" s="162"/>
      <c r="AS5" s="162"/>
      <c r="AT5" s="162"/>
      <c r="AU5" s="162"/>
      <c r="AV5" s="162"/>
      <c r="AW5" s="162"/>
      <c r="AX5" s="167" t="s">
        <v>302</v>
      </c>
      <c r="AY5" s="162"/>
      <c r="AZ5" s="162"/>
      <c r="BA5" s="162"/>
      <c r="BB5" s="167" t="s">
        <v>312</v>
      </c>
      <c r="BC5" s="162"/>
      <c r="BD5" s="167" t="s">
        <v>340</v>
      </c>
      <c r="BE5" s="162"/>
      <c r="BF5" s="167" t="s">
        <v>391</v>
      </c>
      <c r="BG5" s="167"/>
      <c r="BH5" s="167" t="s">
        <v>395</v>
      </c>
      <c r="BI5" s="167"/>
      <c r="BJ5" s="167" t="s">
        <v>417</v>
      </c>
      <c r="BK5" s="167"/>
      <c r="BL5" s="167" t="s">
        <v>434</v>
      </c>
      <c r="BM5" s="167"/>
      <c r="BN5" s="167" t="s">
        <v>440</v>
      </c>
      <c r="BO5" s="167"/>
      <c r="BR5" s="167" t="s">
        <v>450</v>
      </c>
      <c r="BS5" s="167"/>
      <c r="BT5" s="167" t="s">
        <v>454</v>
      </c>
      <c r="BU5" s="167"/>
      <c r="CB5" s="167" t="s">
        <v>473</v>
      </c>
      <c r="CC5" s="167"/>
    </row>
    <row r="6" spans="2:82">
      <c r="B6" s="92" t="s">
        <v>559</v>
      </c>
      <c r="D6" s="163" t="s">
        <v>21</v>
      </c>
      <c r="E6" s="164"/>
      <c r="H6" s="163" t="s">
        <v>37</v>
      </c>
      <c r="I6" s="164"/>
      <c r="J6" s="163" t="s">
        <v>58</v>
      </c>
      <c r="K6" s="165"/>
      <c r="L6" s="163" t="s">
        <v>78</v>
      </c>
      <c r="M6" s="164"/>
      <c r="N6" s="165" t="s">
        <v>5</v>
      </c>
      <c r="O6" s="165"/>
      <c r="P6" s="165" t="s">
        <v>75</v>
      </c>
      <c r="Q6" s="164"/>
      <c r="T6" s="163" t="s">
        <v>35</v>
      </c>
      <c r="U6" s="164"/>
      <c r="V6" s="163" t="s">
        <v>51</v>
      </c>
      <c r="W6" s="165"/>
      <c r="X6" s="163" t="s">
        <v>80</v>
      </c>
      <c r="Y6" s="165"/>
      <c r="AB6" s="166" t="s">
        <v>86</v>
      </c>
      <c r="AD6" s="166" t="s">
        <v>4</v>
      </c>
      <c r="AF6" s="166" t="s">
        <v>21</v>
      </c>
      <c r="AH6" s="166" t="s">
        <v>51</v>
      </c>
      <c r="AL6" s="166" t="s">
        <v>56</v>
      </c>
      <c r="AN6" s="167" t="s">
        <v>479</v>
      </c>
      <c r="AO6" s="162"/>
      <c r="AP6" s="162"/>
      <c r="AQ6" s="162"/>
      <c r="AR6" s="162"/>
      <c r="AS6" s="162"/>
      <c r="AT6" s="162"/>
      <c r="AU6" s="162"/>
      <c r="AV6" s="162"/>
      <c r="AW6" s="162"/>
      <c r="AX6" s="167" t="s">
        <v>303</v>
      </c>
      <c r="AY6" s="162"/>
      <c r="AZ6" s="162"/>
      <c r="BA6" s="162"/>
      <c r="BB6" s="167" t="s">
        <v>313</v>
      </c>
      <c r="BC6" s="162"/>
      <c r="BD6" s="167" t="s">
        <v>341</v>
      </c>
      <c r="BE6" s="162"/>
      <c r="BF6" s="162"/>
      <c r="BG6" s="162"/>
      <c r="BH6" s="167" t="s">
        <v>396</v>
      </c>
      <c r="BI6" s="167"/>
      <c r="BJ6" s="167" t="s">
        <v>418</v>
      </c>
      <c r="BK6" s="167"/>
      <c r="BL6" s="167" t="s">
        <v>435</v>
      </c>
      <c r="BM6" s="167"/>
      <c r="BN6" s="167" t="s">
        <v>441</v>
      </c>
      <c r="BO6" s="167"/>
      <c r="BT6" s="167" t="s">
        <v>455</v>
      </c>
      <c r="BU6" s="167"/>
    </row>
    <row r="7" spans="2:82">
      <c r="B7" s="92" t="s">
        <v>560</v>
      </c>
      <c r="D7" s="163"/>
      <c r="E7" s="164"/>
      <c r="H7" s="163" t="s">
        <v>38</v>
      </c>
      <c r="I7" s="164"/>
      <c r="J7" s="163" t="s">
        <v>59</v>
      </c>
      <c r="K7" s="165"/>
      <c r="L7" s="163" t="s">
        <v>32</v>
      </c>
      <c r="M7" s="164"/>
      <c r="N7" s="165" t="s">
        <v>6</v>
      </c>
      <c r="O7" s="164"/>
      <c r="P7" s="159"/>
      <c r="Q7" s="159"/>
      <c r="T7" s="163" t="s">
        <v>36</v>
      </c>
      <c r="U7" s="164"/>
      <c r="V7" s="159"/>
      <c r="W7" s="159"/>
      <c r="X7" s="92"/>
      <c r="Y7" s="92"/>
      <c r="AB7" s="166" t="s">
        <v>87</v>
      </c>
      <c r="AD7" s="166" t="s">
        <v>5</v>
      </c>
      <c r="AF7" s="166" t="s">
        <v>22</v>
      </c>
      <c r="AL7" s="166" t="s">
        <v>57</v>
      </c>
      <c r="AN7" s="167" t="s">
        <v>480</v>
      </c>
      <c r="AO7" s="162"/>
      <c r="AP7" s="162"/>
      <c r="AQ7" s="162"/>
      <c r="AR7" s="162"/>
      <c r="AS7" s="162"/>
      <c r="AT7" s="162"/>
      <c r="AU7" s="162"/>
      <c r="AV7" s="162"/>
      <c r="AW7" s="162"/>
      <c r="AX7" s="167" t="s">
        <v>304</v>
      </c>
      <c r="AY7" s="162"/>
      <c r="AZ7" s="162"/>
      <c r="BA7" s="162"/>
      <c r="BB7" s="167" t="s">
        <v>314</v>
      </c>
      <c r="BC7" s="162"/>
      <c r="BD7" s="167" t="s">
        <v>342</v>
      </c>
      <c r="BE7" s="162"/>
      <c r="BF7" s="162"/>
      <c r="BG7" s="162"/>
      <c r="BH7" s="167" t="s">
        <v>397</v>
      </c>
      <c r="BI7" s="167"/>
      <c r="BJ7" s="167" t="s">
        <v>419</v>
      </c>
      <c r="BK7" s="167"/>
      <c r="BL7" s="167" t="s">
        <v>436</v>
      </c>
      <c r="BM7" s="167"/>
      <c r="BN7" s="167" t="s">
        <v>442</v>
      </c>
      <c r="BO7" s="167"/>
      <c r="BT7" s="167" t="s">
        <v>456</v>
      </c>
      <c r="BU7" s="167"/>
    </row>
    <row r="8" spans="2:82">
      <c r="B8" s="92" t="s">
        <v>561</v>
      </c>
      <c r="D8" s="159"/>
      <c r="E8" s="159"/>
      <c r="H8" s="163" t="s">
        <v>39</v>
      </c>
      <c r="I8" s="165"/>
      <c r="J8" s="163" t="s">
        <v>60</v>
      </c>
      <c r="K8" s="164"/>
      <c r="L8" s="163"/>
      <c r="M8" s="159"/>
      <c r="N8" s="165" t="s">
        <v>7</v>
      </c>
      <c r="O8" s="164"/>
      <c r="T8" s="163" t="s">
        <v>44</v>
      </c>
      <c r="U8" s="164"/>
      <c r="AD8" s="166" t="s">
        <v>6</v>
      </c>
      <c r="AF8" s="166" t="s">
        <v>23</v>
      </c>
      <c r="AL8" s="166" t="s">
        <v>58</v>
      </c>
      <c r="AN8" s="167" t="s">
        <v>481</v>
      </c>
      <c r="AO8" s="162"/>
      <c r="AP8" s="162"/>
      <c r="AQ8" s="162"/>
      <c r="AR8" s="162"/>
      <c r="AS8" s="162"/>
      <c r="AT8" s="162"/>
      <c r="AU8" s="162"/>
      <c r="AV8" s="162"/>
      <c r="AW8" s="162"/>
      <c r="AX8" s="167" t="s">
        <v>305</v>
      </c>
      <c r="AY8" s="162"/>
      <c r="AZ8" s="162"/>
      <c r="BA8" s="162"/>
      <c r="BB8" s="167" t="s">
        <v>315</v>
      </c>
      <c r="BC8" s="162"/>
      <c r="BD8" s="167" t="s">
        <v>343</v>
      </c>
      <c r="BE8" s="162"/>
      <c r="BF8" s="162"/>
      <c r="BG8" s="162"/>
      <c r="BH8" s="167" t="s">
        <v>398</v>
      </c>
      <c r="BI8" s="167"/>
      <c r="BJ8" s="167" t="s">
        <v>420</v>
      </c>
      <c r="BK8" s="167"/>
      <c r="BN8" s="167" t="s">
        <v>443</v>
      </c>
      <c r="BO8" s="167"/>
      <c r="BT8" s="167" t="s">
        <v>457</v>
      </c>
      <c r="BU8" s="167"/>
    </row>
    <row r="9" spans="2:82">
      <c r="B9" s="92" t="s">
        <v>562</v>
      </c>
      <c r="H9" s="163" t="s">
        <v>53</v>
      </c>
      <c r="I9" s="164"/>
      <c r="J9" s="163" t="s">
        <v>61</v>
      </c>
      <c r="K9" s="164"/>
      <c r="L9" s="163"/>
      <c r="N9" s="165" t="s">
        <v>8</v>
      </c>
      <c r="O9" s="164"/>
      <c r="T9" s="163" t="s">
        <v>46</v>
      </c>
      <c r="U9" s="164"/>
      <c r="AD9" s="166" t="s">
        <v>7</v>
      </c>
      <c r="AF9" s="166" t="s">
        <v>24</v>
      </c>
      <c r="AL9" s="166" t="s">
        <v>59</v>
      </c>
      <c r="AN9" s="167" t="s">
        <v>482</v>
      </c>
      <c r="AO9" s="162"/>
      <c r="AP9" s="162"/>
      <c r="AQ9" s="162"/>
      <c r="AR9" s="162"/>
      <c r="AS9" s="162"/>
      <c r="AT9" s="162"/>
      <c r="AU9" s="162"/>
      <c r="AV9" s="162"/>
      <c r="AW9" s="162"/>
      <c r="AX9" s="167" t="s">
        <v>306</v>
      </c>
      <c r="AY9" s="162"/>
      <c r="AZ9" s="162"/>
      <c r="BA9" s="162"/>
      <c r="BB9" s="167" t="s">
        <v>316</v>
      </c>
      <c r="BC9" s="162"/>
      <c r="BD9" s="167" t="s">
        <v>344</v>
      </c>
      <c r="BE9" s="162"/>
      <c r="BF9" s="162"/>
      <c r="BG9" s="162"/>
      <c r="BH9" s="167" t="s">
        <v>399</v>
      </c>
      <c r="BI9" s="167"/>
      <c r="BJ9" s="167" t="s">
        <v>421</v>
      </c>
      <c r="BK9" s="167"/>
      <c r="BN9" s="167" t="s">
        <v>444</v>
      </c>
      <c r="BO9" s="167"/>
      <c r="BT9" s="167" t="s">
        <v>458</v>
      </c>
      <c r="BU9" s="167"/>
    </row>
    <row r="10" spans="2:82">
      <c r="B10" s="92" t="s">
        <v>563</v>
      </c>
      <c r="H10" s="163"/>
      <c r="I10" s="164"/>
      <c r="J10" s="163" t="s">
        <v>62</v>
      </c>
      <c r="K10" s="164"/>
      <c r="L10" s="163"/>
      <c r="N10" s="165" t="s">
        <v>12</v>
      </c>
      <c r="O10" s="164"/>
      <c r="T10" s="163" t="s">
        <v>47</v>
      </c>
      <c r="U10" s="164"/>
      <c r="AD10" s="166" t="s">
        <v>8</v>
      </c>
      <c r="AF10" s="166" t="s">
        <v>25</v>
      </c>
      <c r="AL10" s="166" t="s">
        <v>60</v>
      </c>
      <c r="AN10" s="167" t="s">
        <v>483</v>
      </c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7" t="s">
        <v>317</v>
      </c>
      <c r="BC10" s="162"/>
      <c r="BD10" s="167" t="s">
        <v>345</v>
      </c>
      <c r="BE10" s="162"/>
      <c r="BF10" s="162"/>
      <c r="BG10" s="162"/>
      <c r="BH10" s="167" t="s">
        <v>400</v>
      </c>
      <c r="BI10" s="167"/>
      <c r="BJ10" s="167" t="s">
        <v>422</v>
      </c>
      <c r="BK10" s="167"/>
      <c r="BT10" s="167" t="s">
        <v>459</v>
      </c>
      <c r="BU10" s="167"/>
    </row>
    <row r="11" spans="2:82">
      <c r="B11" s="92" t="s">
        <v>564</v>
      </c>
      <c r="H11" s="168"/>
      <c r="I11" s="159"/>
      <c r="J11" s="163" t="s">
        <v>63</v>
      </c>
      <c r="K11" s="164"/>
      <c r="L11" s="92"/>
      <c r="N11" s="165" t="s">
        <v>13</v>
      </c>
      <c r="O11" s="164"/>
      <c r="T11" s="163" t="s">
        <v>45</v>
      </c>
      <c r="U11" s="159"/>
      <c r="AD11" s="166" t="s">
        <v>9</v>
      </c>
      <c r="AF11" s="166" t="s">
        <v>26</v>
      </c>
      <c r="AL11" s="166" t="s">
        <v>61</v>
      </c>
      <c r="AN11" s="167" t="s">
        <v>484</v>
      </c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7" t="s">
        <v>318</v>
      </c>
      <c r="BC11" s="162"/>
      <c r="BD11" s="167" t="s">
        <v>346</v>
      </c>
      <c r="BE11" s="162"/>
      <c r="BF11" s="162"/>
      <c r="BG11" s="162"/>
      <c r="BH11" s="167" t="s">
        <v>401</v>
      </c>
      <c r="BI11" s="167"/>
      <c r="BJ11" s="167" t="s">
        <v>423</v>
      </c>
      <c r="BK11" s="167"/>
      <c r="BT11" s="167" t="s">
        <v>460</v>
      </c>
      <c r="BU11" s="167"/>
    </row>
    <row r="12" spans="2:82">
      <c r="B12" s="92" t="s">
        <v>565</v>
      </c>
      <c r="J12" s="163" t="s">
        <v>64</v>
      </c>
      <c r="K12" s="165"/>
      <c r="N12" s="165" t="s">
        <v>14</v>
      </c>
      <c r="O12" s="164"/>
      <c r="AD12" s="166" t="s">
        <v>10</v>
      </c>
      <c r="AF12" s="166" t="s">
        <v>27</v>
      </c>
      <c r="AL12" s="166" t="s">
        <v>62</v>
      </c>
      <c r="AN12" s="167" t="s">
        <v>487</v>
      </c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7" t="s">
        <v>319</v>
      </c>
      <c r="BC12" s="162"/>
      <c r="BD12" s="167" t="s">
        <v>347</v>
      </c>
      <c r="BE12" s="162"/>
      <c r="BF12" s="162"/>
      <c r="BG12" s="162"/>
      <c r="BH12" s="167" t="s">
        <v>402</v>
      </c>
      <c r="BI12" s="167"/>
      <c r="BJ12" s="167" t="s">
        <v>424</v>
      </c>
      <c r="BK12" s="167"/>
      <c r="BT12" s="167" t="s">
        <v>461</v>
      </c>
      <c r="BU12" s="167"/>
    </row>
    <row r="13" spans="2:82">
      <c r="B13" s="92" t="s">
        <v>566</v>
      </c>
      <c r="J13" s="163" t="s">
        <v>65</v>
      </c>
      <c r="K13" s="164"/>
      <c r="N13" s="165" t="s">
        <v>15</v>
      </c>
      <c r="O13" s="165"/>
      <c r="AD13" s="166" t="s">
        <v>11</v>
      </c>
      <c r="AF13" s="166" t="s">
        <v>28</v>
      </c>
      <c r="AL13" s="166" t="s">
        <v>63</v>
      </c>
      <c r="AN13" s="167" t="s">
        <v>488</v>
      </c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7" t="s">
        <v>320</v>
      </c>
      <c r="BC13" s="162"/>
      <c r="BD13" s="167" t="s">
        <v>348</v>
      </c>
      <c r="BE13" s="162"/>
      <c r="BF13" s="162"/>
      <c r="BG13" s="162"/>
      <c r="BH13" s="167" t="s">
        <v>403</v>
      </c>
      <c r="BI13" s="167"/>
      <c r="BJ13" s="167" t="s">
        <v>425</v>
      </c>
      <c r="BK13" s="167"/>
      <c r="BT13" s="167" t="s">
        <v>462</v>
      </c>
      <c r="BU13" s="167"/>
    </row>
    <row r="14" spans="2:82">
      <c r="B14" s="92" t="s">
        <v>567</v>
      </c>
      <c r="J14" s="163" t="s">
        <v>66</v>
      </c>
      <c r="K14" s="164"/>
      <c r="N14" s="165" t="s">
        <v>16</v>
      </c>
      <c r="O14" s="164"/>
      <c r="AD14" s="166" t="s">
        <v>12</v>
      </c>
      <c r="AF14" s="166" t="s">
        <v>29</v>
      </c>
      <c r="AL14" s="166" t="s">
        <v>64</v>
      </c>
      <c r="AN14" s="167" t="s">
        <v>489</v>
      </c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7" t="s">
        <v>321</v>
      </c>
      <c r="BC14" s="162"/>
      <c r="BD14" s="167" t="s">
        <v>349</v>
      </c>
      <c r="BE14" s="162"/>
      <c r="BF14" s="162"/>
      <c r="BG14" s="162"/>
      <c r="BH14" s="167" t="s">
        <v>404</v>
      </c>
      <c r="BI14" s="167"/>
      <c r="BJ14" s="167" t="s">
        <v>426</v>
      </c>
      <c r="BK14" s="167"/>
    </row>
    <row r="15" spans="2:82">
      <c r="J15" s="163" t="s">
        <v>67</v>
      </c>
      <c r="K15" s="164"/>
      <c r="N15" s="165" t="s">
        <v>17</v>
      </c>
      <c r="O15" s="164"/>
      <c r="AD15" s="166" t="s">
        <v>13</v>
      </c>
      <c r="AF15" s="166" t="s">
        <v>30</v>
      </c>
      <c r="AL15" s="166" t="s">
        <v>65</v>
      </c>
      <c r="AN15" s="167" t="s">
        <v>490</v>
      </c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7" t="s">
        <v>322</v>
      </c>
      <c r="BC15" s="162"/>
      <c r="BD15" s="167" t="s">
        <v>350</v>
      </c>
      <c r="BE15" s="162"/>
      <c r="BF15" s="162"/>
      <c r="BG15" s="162"/>
      <c r="BH15" s="167" t="s">
        <v>405</v>
      </c>
      <c r="BI15" s="167"/>
      <c r="BJ15" s="167" t="s">
        <v>427</v>
      </c>
      <c r="BK15" s="167"/>
    </row>
    <row r="16" spans="2:82">
      <c r="J16" s="163" t="s">
        <v>68</v>
      </c>
      <c r="K16" s="164"/>
      <c r="N16" s="165" t="s">
        <v>22</v>
      </c>
      <c r="O16" s="165"/>
      <c r="AD16" s="166" t="s">
        <v>14</v>
      </c>
      <c r="AF16" s="166" t="s">
        <v>31</v>
      </c>
      <c r="AL16" s="166" t="s">
        <v>66</v>
      </c>
      <c r="AN16" s="167" t="s">
        <v>491</v>
      </c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7" t="s">
        <v>323</v>
      </c>
      <c r="BC16" s="162"/>
      <c r="BD16" s="167" t="s">
        <v>351</v>
      </c>
      <c r="BE16" s="162"/>
      <c r="BF16" s="162"/>
      <c r="BG16" s="162"/>
      <c r="BH16" s="167" t="s">
        <v>406</v>
      </c>
      <c r="BI16" s="167"/>
      <c r="BJ16" s="167" t="s">
        <v>428</v>
      </c>
      <c r="BK16" s="167"/>
    </row>
    <row r="17" spans="10:63">
      <c r="J17" s="163" t="s">
        <v>69</v>
      </c>
      <c r="K17" s="164"/>
      <c r="N17" s="165" t="s">
        <v>23</v>
      </c>
      <c r="O17" s="165"/>
      <c r="AD17" s="166" t="s">
        <v>15</v>
      </c>
      <c r="AF17" s="166" t="s">
        <v>32</v>
      </c>
      <c r="AL17" s="166" t="s">
        <v>67</v>
      </c>
      <c r="AN17" s="167" t="s">
        <v>492</v>
      </c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7" t="s">
        <v>324</v>
      </c>
      <c r="BC17" s="162"/>
      <c r="BD17" s="167" t="s">
        <v>352</v>
      </c>
      <c r="BE17" s="162"/>
      <c r="BF17" s="162"/>
      <c r="BG17" s="162"/>
      <c r="BH17" s="167" t="s">
        <v>407</v>
      </c>
      <c r="BI17" s="167"/>
      <c r="BJ17" s="167" t="s">
        <v>429</v>
      </c>
      <c r="BK17" s="167"/>
    </row>
    <row r="18" spans="10:63">
      <c r="J18" s="163" t="s">
        <v>70</v>
      </c>
      <c r="K18" s="164"/>
      <c r="N18" s="164" t="s">
        <v>25</v>
      </c>
      <c r="O18" s="164"/>
      <c r="AD18" s="166" t="s">
        <v>16</v>
      </c>
      <c r="AF18" s="166" t="s">
        <v>33</v>
      </c>
      <c r="AL18" s="166" t="s">
        <v>68</v>
      </c>
      <c r="AN18" s="167" t="s">
        <v>493</v>
      </c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7" t="s">
        <v>325</v>
      </c>
      <c r="BC18" s="162"/>
      <c r="BD18" s="167" t="s">
        <v>353</v>
      </c>
      <c r="BE18" s="162"/>
      <c r="BF18" s="162"/>
      <c r="BG18" s="162"/>
      <c r="BH18" s="167" t="s">
        <v>408</v>
      </c>
      <c r="BI18" s="167"/>
      <c r="BJ18" s="167" t="s">
        <v>430</v>
      </c>
      <c r="BK18" s="167"/>
    </row>
    <row r="19" spans="10:63">
      <c r="J19" s="163" t="s">
        <v>71</v>
      </c>
      <c r="K19" s="164"/>
      <c r="N19" s="165" t="s">
        <v>81</v>
      </c>
      <c r="O19" s="165"/>
      <c r="AD19" s="166" t="s">
        <v>17</v>
      </c>
      <c r="AF19" s="166" t="s">
        <v>34</v>
      </c>
      <c r="AL19" s="166" t="s">
        <v>69</v>
      </c>
      <c r="AN19" s="167" t="s">
        <v>494</v>
      </c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7" t="s">
        <v>326</v>
      </c>
      <c r="BC19" s="162"/>
      <c r="BD19" s="167" t="s">
        <v>354</v>
      </c>
      <c r="BE19" s="162"/>
      <c r="BF19" s="162"/>
      <c r="BG19" s="162"/>
      <c r="BH19" s="167" t="s">
        <v>409</v>
      </c>
      <c r="BI19" s="167"/>
    </row>
    <row r="20" spans="10:63">
      <c r="J20" s="163"/>
      <c r="K20" s="164"/>
      <c r="L20" s="163"/>
      <c r="N20" s="163" t="s">
        <v>52</v>
      </c>
      <c r="O20" s="164"/>
      <c r="AF20" s="166" t="s">
        <v>35</v>
      </c>
      <c r="AL20" s="166" t="s">
        <v>70</v>
      </c>
      <c r="AN20" s="167" t="s">
        <v>495</v>
      </c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7" t="s">
        <v>327</v>
      </c>
      <c r="BC20" s="162"/>
      <c r="BD20" s="167" t="s">
        <v>355</v>
      </c>
      <c r="BE20" s="162"/>
      <c r="BF20" s="162"/>
      <c r="BG20" s="162"/>
      <c r="BH20" s="167" t="s">
        <v>410</v>
      </c>
      <c r="BI20" s="167"/>
    </row>
    <row r="21" spans="10:63">
      <c r="J21" s="159"/>
      <c r="K21" s="159"/>
      <c r="N21" s="163" t="s">
        <v>30</v>
      </c>
      <c r="O21" s="159"/>
      <c r="AF21" s="166" t="s">
        <v>36</v>
      </c>
      <c r="AL21" s="166" t="s">
        <v>71</v>
      </c>
      <c r="AN21" s="167" t="s">
        <v>496</v>
      </c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7" t="s">
        <v>328</v>
      </c>
      <c r="BC21" s="162"/>
      <c r="BD21" s="167" t="s">
        <v>356</v>
      </c>
      <c r="BE21" s="162"/>
      <c r="BF21" s="162"/>
      <c r="BG21" s="162"/>
      <c r="BH21" s="167" t="s">
        <v>411</v>
      </c>
      <c r="BI21" s="167"/>
    </row>
    <row r="22" spans="10:63">
      <c r="AF22" s="166" t="s">
        <v>37</v>
      </c>
      <c r="AL22" s="166" t="s">
        <v>72</v>
      </c>
      <c r="AN22" s="167" t="s">
        <v>497</v>
      </c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7" t="s">
        <v>329</v>
      </c>
      <c r="BC22" s="162"/>
      <c r="BD22" s="167" t="s">
        <v>357</v>
      </c>
      <c r="BE22" s="162"/>
      <c r="BF22" s="162"/>
      <c r="BG22" s="162"/>
      <c r="BH22" s="167" t="s">
        <v>412</v>
      </c>
      <c r="BI22" s="167"/>
    </row>
    <row r="23" spans="10:63">
      <c r="AF23" s="166" t="s">
        <v>38</v>
      </c>
      <c r="AL23" s="166" t="s">
        <v>73</v>
      </c>
      <c r="AN23" s="167" t="s">
        <v>498</v>
      </c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7" t="s">
        <v>330</v>
      </c>
      <c r="BC23" s="162"/>
      <c r="BD23" s="167" t="s">
        <v>358</v>
      </c>
      <c r="BE23" s="162"/>
      <c r="BF23" s="162"/>
      <c r="BG23" s="162"/>
      <c r="BH23" s="167" t="s">
        <v>413</v>
      </c>
      <c r="BI23" s="167"/>
    </row>
    <row r="24" spans="10:63">
      <c r="AF24" s="166" t="s">
        <v>39</v>
      </c>
      <c r="AL24" s="166" t="s">
        <v>74</v>
      </c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7" t="s">
        <v>331</v>
      </c>
      <c r="BC24" s="162"/>
      <c r="BD24" s="167" t="s">
        <v>359</v>
      </c>
      <c r="BE24" s="162"/>
      <c r="BF24" s="162"/>
      <c r="BG24" s="162"/>
    </row>
    <row r="25" spans="10:63">
      <c r="AF25" s="166" t="s">
        <v>40</v>
      </c>
      <c r="AL25" s="166" t="s">
        <v>75</v>
      </c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7" t="s">
        <v>332</v>
      </c>
      <c r="BC25" s="162"/>
      <c r="BD25" s="167" t="s">
        <v>360</v>
      </c>
      <c r="BE25" s="162"/>
      <c r="BF25" s="162"/>
      <c r="BG25" s="162"/>
    </row>
    <row r="26" spans="10:63">
      <c r="AF26" s="166" t="s">
        <v>41</v>
      </c>
      <c r="AL26" s="166" t="s">
        <v>76</v>
      </c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7" t="s">
        <v>333</v>
      </c>
      <c r="BC26" s="162"/>
      <c r="BD26" s="167" t="s">
        <v>361</v>
      </c>
      <c r="BE26" s="162"/>
      <c r="BF26" s="162"/>
      <c r="BG26" s="162"/>
    </row>
    <row r="27" spans="10:63">
      <c r="AF27" s="166" t="s">
        <v>42</v>
      </c>
      <c r="AL27" s="166" t="s">
        <v>77</v>
      </c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7" t="s">
        <v>334</v>
      </c>
      <c r="BC27" s="162"/>
      <c r="BD27" s="167" t="s">
        <v>362</v>
      </c>
      <c r="BE27" s="162"/>
      <c r="BF27" s="162"/>
      <c r="BG27" s="162"/>
    </row>
    <row r="28" spans="10:63">
      <c r="AF28" s="166" t="s">
        <v>43</v>
      </c>
      <c r="AL28" s="166" t="s">
        <v>78</v>
      </c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7" t="s">
        <v>335</v>
      </c>
      <c r="BC28" s="162"/>
      <c r="BD28" s="167" t="s">
        <v>363</v>
      </c>
      <c r="BE28" s="162"/>
      <c r="BF28" s="162"/>
      <c r="BG28" s="162"/>
    </row>
    <row r="29" spans="10:63">
      <c r="AF29" s="166" t="s">
        <v>44</v>
      </c>
      <c r="AL29" s="166" t="s">
        <v>79</v>
      </c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7" t="s">
        <v>336</v>
      </c>
      <c r="BC29" s="162"/>
      <c r="BD29" s="167" t="s">
        <v>364</v>
      </c>
      <c r="BE29" s="162"/>
      <c r="BF29" s="162"/>
      <c r="BG29" s="162"/>
    </row>
    <row r="30" spans="10:63">
      <c r="AF30" s="166" t="s">
        <v>45</v>
      </c>
      <c r="AL30" s="166" t="s">
        <v>80</v>
      </c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7" t="s">
        <v>365</v>
      </c>
      <c r="BE30" s="162"/>
      <c r="BF30" s="162"/>
      <c r="BG30" s="162"/>
    </row>
    <row r="31" spans="10:63">
      <c r="AF31" s="166" t="s">
        <v>46</v>
      </c>
      <c r="AL31" s="166" t="s">
        <v>81</v>
      </c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7" t="s">
        <v>366</v>
      </c>
      <c r="BE31" s="162"/>
      <c r="BF31" s="162"/>
      <c r="BG31" s="162"/>
    </row>
    <row r="32" spans="10:63">
      <c r="AF32" s="166" t="s">
        <v>47</v>
      </c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7" t="s">
        <v>367</v>
      </c>
      <c r="BE32" s="162"/>
      <c r="BF32" s="162"/>
      <c r="BG32" s="162"/>
    </row>
    <row r="33" spans="40:59"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7" t="s">
        <v>368</v>
      </c>
      <c r="BE33" s="162"/>
      <c r="BF33" s="162"/>
      <c r="BG33" s="162"/>
    </row>
    <row r="34" spans="40:59"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7" t="s">
        <v>369</v>
      </c>
      <c r="BE34" s="162"/>
      <c r="BF34" s="162"/>
      <c r="BG34" s="162"/>
    </row>
    <row r="35" spans="40:59"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7" t="s">
        <v>370</v>
      </c>
      <c r="BE35" s="162"/>
      <c r="BF35" s="162"/>
      <c r="BG35" s="162"/>
    </row>
    <row r="36" spans="40:59"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7" t="s">
        <v>371</v>
      </c>
      <c r="BE36" s="162"/>
      <c r="BF36" s="162"/>
      <c r="BG36" s="162"/>
    </row>
    <row r="37" spans="40:59"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7" t="s">
        <v>372</v>
      </c>
      <c r="BE37" s="162"/>
      <c r="BF37" s="162"/>
      <c r="BG37" s="162"/>
    </row>
    <row r="38" spans="40:59"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7" t="s">
        <v>373</v>
      </c>
      <c r="BE38" s="162"/>
      <c r="BF38" s="162"/>
      <c r="BG38" s="162"/>
    </row>
    <row r="39" spans="40:59"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7" t="s">
        <v>374</v>
      </c>
      <c r="BE39" s="162"/>
      <c r="BF39" s="162"/>
      <c r="BG39" s="162"/>
    </row>
    <row r="40" spans="40:59"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7" t="s">
        <v>375</v>
      </c>
      <c r="BE40" s="162"/>
      <c r="BF40" s="162"/>
      <c r="BG40" s="162"/>
    </row>
    <row r="41" spans="40:59"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7" t="s">
        <v>376</v>
      </c>
      <c r="BE41" s="162"/>
      <c r="BF41" s="162"/>
      <c r="BG41" s="162"/>
    </row>
    <row r="42" spans="40:59"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7" t="s">
        <v>377</v>
      </c>
      <c r="BE42" s="162"/>
      <c r="BF42" s="162"/>
      <c r="BG42" s="162"/>
    </row>
    <row r="43" spans="40:59"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7" t="s">
        <v>378</v>
      </c>
      <c r="BE43" s="162"/>
      <c r="BF43" s="162"/>
      <c r="BG43" s="162"/>
    </row>
    <row r="44" spans="40:59"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7" t="s">
        <v>379</v>
      </c>
      <c r="BE44" s="162"/>
      <c r="BF44" s="162"/>
      <c r="BG44" s="162"/>
    </row>
    <row r="45" spans="40:59"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7" t="s">
        <v>380</v>
      </c>
      <c r="BE45" s="162"/>
      <c r="BF45" s="162"/>
      <c r="BG45" s="162"/>
    </row>
    <row r="46" spans="40:59"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7" t="s">
        <v>381</v>
      </c>
      <c r="BE46" s="162"/>
      <c r="BF46" s="162"/>
      <c r="BG46" s="162"/>
    </row>
    <row r="47" spans="40:59"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7" t="s">
        <v>382</v>
      </c>
      <c r="BE47" s="162"/>
      <c r="BF47" s="162"/>
      <c r="BG47" s="162"/>
    </row>
    <row r="48" spans="40:59"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7" t="s">
        <v>383</v>
      </c>
      <c r="BE48" s="162"/>
      <c r="BF48" s="162"/>
      <c r="BG48" s="162"/>
    </row>
    <row r="49" spans="40:59"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7" t="s">
        <v>384</v>
      </c>
      <c r="BE49" s="162"/>
      <c r="BF49" s="162"/>
      <c r="BG49" s="162"/>
    </row>
    <row r="50" spans="40:59"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7" t="s">
        <v>385</v>
      </c>
      <c r="BE50" s="162"/>
      <c r="BF50" s="162"/>
      <c r="BG50" s="162"/>
    </row>
    <row r="51" spans="40:59"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7" t="s">
        <v>386</v>
      </c>
      <c r="BE51" s="162"/>
      <c r="BF51" s="162"/>
      <c r="BG51" s="162"/>
    </row>
    <row r="52" spans="40:59"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7" t="s">
        <v>387</v>
      </c>
      <c r="BE52" s="162"/>
      <c r="BF52" s="162"/>
      <c r="BG52" s="162"/>
    </row>
    <row r="53" spans="40:59"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</row>
    <row r="54" spans="40:59"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</row>
    <row r="55" spans="40:59"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</row>
    <row r="56" spans="40:59"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</row>
    <row r="57" spans="40:59"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</row>
    <row r="58" spans="40:59"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</row>
    <row r="59" spans="40:59"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</row>
    <row r="60" spans="40:59"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</row>
    <row r="61" spans="40:59"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</row>
    <row r="62" spans="40:59"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</row>
    <row r="63" spans="40:59"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</row>
    <row r="64" spans="40:59"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</row>
    <row r="65" spans="40:59"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</row>
    <row r="66" spans="40:59"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</row>
    <row r="67" spans="40:59"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</row>
    <row r="68" spans="40:59"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</row>
    <row r="69" spans="40:59"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</row>
  </sheetData>
  <sheetProtection sheet="1" objects="1" scenarios="1"/>
  <pageMargins left="0.7" right="0.7" top="0.75" bottom="0.75" header="0.3" footer="0.3"/>
  <tableParts count="41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AN16"/>
  <sheetViews>
    <sheetView showGridLines="0" showRowColHeaders="0" zoomScale="90" zoomScaleNormal="90" workbookViewId="0">
      <pane ySplit="3" topLeftCell="A4" activePane="bottomLeft" state="frozen"/>
      <selection pane="bottomLeft" activeCell="D19" sqref="D19"/>
    </sheetView>
  </sheetViews>
  <sheetFormatPr defaultRowHeight="15"/>
  <cols>
    <col min="1" max="1" width="2" customWidth="1"/>
    <col min="2" max="2" width="24.140625" customWidth="1"/>
    <col min="3" max="3" width="40.5703125" customWidth="1"/>
    <col min="4" max="4" width="42.5703125" customWidth="1"/>
    <col min="5" max="5" width="42.85546875" customWidth="1"/>
    <col min="6" max="6" width="21" style="3" customWidth="1"/>
    <col min="7" max="8" width="21" hidden="1" customWidth="1"/>
    <col min="10" max="10" width="46.42578125" customWidth="1"/>
    <col min="11" max="13" width="11.140625" bestFit="1" customWidth="1"/>
  </cols>
  <sheetData>
    <row r="1" spans="2:40" ht="16.5">
      <c r="B1" s="58"/>
      <c r="D1" s="90"/>
      <c r="E1" s="90"/>
      <c r="F1" s="91"/>
    </row>
    <row r="2" spans="2:40">
      <c r="B2" s="175" t="s">
        <v>577</v>
      </c>
    </row>
    <row r="3" spans="2:40" ht="38.25" thickBot="1">
      <c r="B3" s="59" t="s">
        <v>539</v>
      </c>
      <c r="C3" s="60"/>
      <c r="D3" s="60"/>
      <c r="E3" s="60"/>
      <c r="F3" s="61"/>
      <c r="G3" s="61"/>
      <c r="H3" s="61"/>
    </row>
    <row r="4" spans="2:40" ht="16.5" thickTop="1" thickBot="1">
      <c r="F4" s="94">
        <v>2019</v>
      </c>
      <c r="G4" s="94">
        <v>2020</v>
      </c>
      <c r="H4" s="94">
        <v>2021</v>
      </c>
    </row>
    <row r="5" spans="2:40" ht="15.75" thickTop="1">
      <c r="B5" s="1" t="s">
        <v>0</v>
      </c>
      <c r="C5" s="1" t="s">
        <v>82</v>
      </c>
      <c r="D5" s="1" t="s">
        <v>88</v>
      </c>
      <c r="E5" s="1" t="s">
        <v>486</v>
      </c>
      <c r="F5" s="4" t="s">
        <v>499</v>
      </c>
      <c r="G5" s="93" t="s">
        <v>568</v>
      </c>
      <c r="H5" s="93" t="s">
        <v>569</v>
      </c>
      <c r="AL5" s="154"/>
      <c r="AM5" s="154"/>
      <c r="AN5" s="154"/>
    </row>
    <row r="6" spans="2:40" s="5" customFormat="1">
      <c r="B6" s="2" t="s">
        <v>562</v>
      </c>
      <c r="C6" s="2" t="s">
        <v>75</v>
      </c>
      <c r="D6" s="2" t="s">
        <v>483</v>
      </c>
      <c r="E6" s="2" t="s">
        <v>361</v>
      </c>
      <c r="F6" s="95">
        <v>500000</v>
      </c>
      <c r="G6" s="95"/>
      <c r="H6" s="96"/>
    </row>
    <row r="7" spans="2:40" s="5" customFormat="1">
      <c r="B7" s="169" t="s">
        <v>562</v>
      </c>
      <c r="C7" s="169" t="s">
        <v>75</v>
      </c>
      <c r="D7" s="169" t="s">
        <v>487</v>
      </c>
      <c r="E7" s="169" t="s">
        <v>398</v>
      </c>
      <c r="F7" s="170">
        <v>1500000</v>
      </c>
      <c r="G7" s="170"/>
      <c r="H7" s="171"/>
    </row>
    <row r="8" spans="2:40" s="5" customFormat="1">
      <c r="B8" s="169" t="s">
        <v>562</v>
      </c>
      <c r="C8" s="169" t="s">
        <v>75</v>
      </c>
      <c r="D8" s="169" t="s">
        <v>497</v>
      </c>
      <c r="E8" s="169" t="s">
        <v>471</v>
      </c>
      <c r="F8" s="170">
        <v>200000000</v>
      </c>
      <c r="G8" s="170"/>
      <c r="H8" s="171"/>
    </row>
    <row r="9" spans="2:40" s="5" customFormat="1">
      <c r="B9" s="169" t="s">
        <v>562</v>
      </c>
      <c r="C9" s="169" t="s">
        <v>75</v>
      </c>
      <c r="D9" s="169" t="s">
        <v>498</v>
      </c>
      <c r="E9" s="169" t="s">
        <v>475</v>
      </c>
      <c r="F9" s="170">
        <v>2100000000</v>
      </c>
      <c r="G9" s="170"/>
      <c r="H9" s="171"/>
    </row>
    <row r="10" spans="2:40" s="5" customFormat="1">
      <c r="B10" s="2"/>
      <c r="C10" s="169"/>
      <c r="D10" s="169"/>
      <c r="E10" s="169"/>
      <c r="F10" s="170"/>
      <c r="G10" s="170"/>
      <c r="H10" s="171"/>
    </row>
    <row r="11" spans="2:40" s="5" customFormat="1">
      <c r="B11" s="2"/>
      <c r="C11" s="2"/>
      <c r="D11" s="2"/>
      <c r="E11" s="2"/>
      <c r="F11" s="97"/>
      <c r="G11" s="97"/>
      <c r="H11" s="98"/>
    </row>
    <row r="12" spans="2:40">
      <c r="G12" s="5"/>
      <c r="H12" s="5"/>
    </row>
    <row r="13" spans="2:40">
      <c r="G13" s="5"/>
      <c r="H13" s="5"/>
    </row>
    <row r="14" spans="2:40">
      <c r="G14" s="5"/>
      <c r="H14" s="5"/>
    </row>
    <row r="15" spans="2:40">
      <c r="G15" s="5"/>
      <c r="H15" s="5"/>
    </row>
    <row r="16" spans="2:40">
      <c r="G16" s="5"/>
      <c r="H16" s="5"/>
    </row>
  </sheetData>
  <dataValidations count="7">
    <dataValidation type="list" allowBlank="1" showInputMessage="1" showErrorMessage="1" sqref="E6:E9 C6:C16">
      <formula1>INDIRECT(B6)</formula1>
    </dataValidation>
    <dataValidation type="list" allowBlank="1" showInputMessage="1" showErrorMessage="1" sqref="D6:D9">
      <formula1>IF(E6="",REVENUE,INDIRECT("FakeRange"))</formula1>
    </dataValidation>
    <dataValidation type="list" allowBlank="1" showInputMessage="1" showErrorMessage="1" sqref="B6:B9">
      <formula1>IF(C6="",MTSSSectors,INDIRECT("FakeRange"))</formula1>
    </dataValidation>
    <dataValidation type="list" allowBlank="1" showInputMessage="1" showErrorMessage="1" sqref="B12:B16">
      <formula1>SECTOR</formula1>
    </dataValidation>
    <dataValidation type="custom" showInputMessage="1" showErrorMessage="1" errorTitle="Sealing AMOUNT" error="You have exceeded your Sealing FIGURE, adjust!" promptTitle="Revenue" prompt="Type in your Revenue AMOUNT" sqref="F12:F505">
      <formula1>SUM($F$6:$F$505)&lt;=$K$3</formula1>
    </dataValidation>
    <dataValidation type="custom" allowBlank="1" showInputMessage="1" showErrorMessage="1" errorTitle="Sealing AMOUNT" error="Your data entry has exceeded your SEALING figure, adjust!" promptTitle="Revenue" prompt="Type in your Revenue AMOUNT" sqref="F6:F9 G6:G505">
      <formula1>SUM($G$6:$G$505)&lt;=$L$3</formula1>
    </dataValidation>
    <dataValidation type="custom" allowBlank="1" showInputMessage="1" showErrorMessage="1" errorTitle="Sealing AMOUNT" error="You data entry has exceeded your SEALING figure, adjust!" promptTitle="Revenue" prompt="Type in your Revenue AMOUNT" sqref="H6:H505">
      <formula1>SUM($H$6:$H$505)&lt;=$M$3</formula1>
    </dataValidation>
  </dataValidations>
  <hyperlinks>
    <hyperlink ref="B2" r:id="rId1"/>
  </hyperlinks>
  <pageMargins left="0.95" right="0.2" top="0.75" bottom="0.75" header="0.3" footer="0.3"/>
  <pageSetup paperSize="5" scale="78" orientation="landscape" r:id="rId2"/>
  <colBreaks count="1" manualBreakCount="1">
    <brk id="8" max="1048575" man="1"/>
  </colBreaks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6">
    <tabColor rgb="FFFF0000"/>
  </sheetPr>
  <dimension ref="B1:BC215"/>
  <sheetViews>
    <sheetView showGridLines="0" showRowColHeaders="0" view="pageBreakPreview" zoomScale="60" zoomScaleNormal="90" workbookViewId="0">
      <pane xSplit="2" ySplit="2" topLeftCell="C173" activePane="bottomRight" state="frozen"/>
      <selection pane="topRight" activeCell="C1" sqref="C1"/>
      <selection pane="bottomLeft" activeCell="A3" sqref="A3"/>
      <selection pane="bottomRight" activeCell="E200" sqref="E200"/>
    </sheetView>
  </sheetViews>
  <sheetFormatPr defaultRowHeight="15"/>
  <cols>
    <col min="1" max="1" width="6.42578125" customWidth="1"/>
    <col min="2" max="2" width="10.140625" customWidth="1"/>
    <col min="3" max="3" width="85.7109375" bestFit="1" customWidth="1"/>
    <col min="4" max="6" width="22.85546875" customWidth="1"/>
    <col min="8" max="8" width="27.5703125" customWidth="1"/>
  </cols>
  <sheetData>
    <row r="1" spans="2:55" ht="38.25" thickBot="1">
      <c r="B1" s="59" t="s">
        <v>541</v>
      </c>
      <c r="C1" s="60"/>
      <c r="D1" s="61"/>
      <c r="E1" s="58" t="s">
        <v>540</v>
      </c>
      <c r="F1" s="61"/>
      <c r="BC1" s="153">
        <f>[3]MDAsControlFigure!$C$7</f>
        <v>500000000</v>
      </c>
    </row>
    <row r="2" spans="2:55" ht="24.75" customHeight="1" thickTop="1" thickBot="1">
      <c r="B2" s="59"/>
      <c r="C2" s="60"/>
      <c r="D2" s="94">
        <v>2019</v>
      </c>
      <c r="E2" s="94">
        <v>2020</v>
      </c>
      <c r="F2" s="94">
        <v>2021</v>
      </c>
      <c r="H2" s="89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</row>
    <row r="3" spans="2:55" ht="15.75" thickTop="1">
      <c r="B3" s="6">
        <v>1</v>
      </c>
      <c r="C3" s="7" t="s">
        <v>88</v>
      </c>
      <c r="D3" s="81"/>
      <c r="E3" s="81"/>
      <c r="F3" s="81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</row>
    <row r="4" spans="2:55">
      <c r="B4" s="8">
        <v>11</v>
      </c>
      <c r="C4" s="9" t="s">
        <v>89</v>
      </c>
      <c r="D4" s="82"/>
      <c r="E4" s="82"/>
      <c r="F4" s="82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</row>
    <row r="5" spans="2:55">
      <c r="B5" s="8">
        <v>1101</v>
      </c>
      <c r="C5" s="9" t="s">
        <v>89</v>
      </c>
      <c r="D5" s="82"/>
      <c r="E5" s="82"/>
      <c r="F5" s="82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</row>
    <row r="6" spans="2:55">
      <c r="B6" s="8">
        <v>110101</v>
      </c>
      <c r="C6" s="9" t="s">
        <v>90</v>
      </c>
      <c r="D6" s="83"/>
      <c r="E6" s="83"/>
      <c r="F6" s="83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</row>
    <row r="7" spans="2:55">
      <c r="B7" s="10" t="s">
        <v>295</v>
      </c>
      <c r="C7" s="10" t="s">
        <v>91</v>
      </c>
      <c r="D7" s="84">
        <f>SUM(SUMIFS(DataEntry!$F$6:$F$505,DataEntry!$E$6:$E$505,(Summary!$B7)))</f>
        <v>0</v>
      </c>
      <c r="E7" s="84">
        <f>SUM(SUMIFS(DataEntry!$G$6:$G$505,DataEntry!$E$6:$E$505,(Summary!$B7)))</f>
        <v>0</v>
      </c>
      <c r="F7" s="84">
        <f>SUM(SUMIFS(DataEntry!$H$6:$H$505,DataEntry!$E$6:$E$505,(Summary!$B7)))</f>
        <v>0</v>
      </c>
      <c r="AF7" s="154"/>
      <c r="AG7" s="154" t="s">
        <v>295</v>
      </c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</row>
    <row r="8" spans="2:55">
      <c r="B8" s="8">
        <v>110102</v>
      </c>
      <c r="C8" s="9" t="s">
        <v>92</v>
      </c>
      <c r="D8" s="83"/>
      <c r="E8" s="83"/>
      <c r="F8" s="83"/>
      <c r="AF8" s="154"/>
      <c r="AG8" s="154" t="s">
        <v>500</v>
      </c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</row>
    <row r="9" spans="2:55">
      <c r="B9" s="10" t="s">
        <v>296</v>
      </c>
      <c r="C9" s="10" t="s">
        <v>93</v>
      </c>
      <c r="D9" s="84">
        <f>SUM(SUMIFS(DataEntry!$F$6:$F$505,DataEntry!$E$6:$E$505,(Summary!$B9)))</f>
        <v>0</v>
      </c>
      <c r="E9" s="84">
        <f>SUM(SUMIFS(DataEntry!$G$6:$G$505,DataEntry!$E$6:$E$505,(Summary!$B9)))</f>
        <v>0</v>
      </c>
      <c r="F9" s="84">
        <f>SUM(SUMIFS(DataEntry!$H$6:$H$505,DataEntry!$E$6:$E$505,(Summary!$B9)))</f>
        <v>0</v>
      </c>
      <c r="AF9" s="154"/>
      <c r="AG9" s="154" t="s">
        <v>296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</row>
    <row r="10" spans="2:55">
      <c r="B10" s="8">
        <v>110103</v>
      </c>
      <c r="C10" s="9" t="s">
        <v>94</v>
      </c>
      <c r="D10" s="83"/>
      <c r="E10" s="83"/>
      <c r="F10" s="83"/>
      <c r="AF10" s="154"/>
      <c r="AG10" s="154" t="s">
        <v>501</v>
      </c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</row>
    <row r="11" spans="2:55">
      <c r="B11" s="10" t="s">
        <v>297</v>
      </c>
      <c r="C11" s="10" t="s">
        <v>95</v>
      </c>
      <c r="D11" s="84">
        <f>SUM(SUMIFS(DataEntry!$F$6:$F$505,DataEntry!$E$6:$E$505,(Summary!$B11)))</f>
        <v>0</v>
      </c>
      <c r="E11" s="84">
        <f>SUM(SUMIFS(DataEntry!$G$6:$G$505,DataEntry!$E$6:$E$505,(Summary!$B11)))</f>
        <v>0</v>
      </c>
      <c r="F11" s="84">
        <f>SUM(SUMIFS(DataEntry!$H$6:$H$505,DataEntry!$E$6:$E$505,(Summary!$B11)))</f>
        <v>0</v>
      </c>
      <c r="AF11" s="154"/>
      <c r="AG11" s="154" t="s">
        <v>297</v>
      </c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</row>
    <row r="12" spans="2:55">
      <c r="B12" s="8">
        <v>110104</v>
      </c>
      <c r="C12" s="9" t="s">
        <v>96</v>
      </c>
      <c r="D12" s="83"/>
      <c r="E12" s="83"/>
      <c r="F12" s="83"/>
      <c r="AF12" s="154"/>
      <c r="AG12" s="154" t="s">
        <v>502</v>
      </c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</row>
    <row r="13" spans="2:55" ht="15.75" thickBot="1">
      <c r="B13" s="11" t="s">
        <v>298</v>
      </c>
      <c r="C13" s="12" t="s">
        <v>96</v>
      </c>
      <c r="D13" s="84">
        <f>SUM(SUMIFS(DataEntry!$F$6:$F$505,DataEntry!$E$6:$E$505,(Summary!$B13)))</f>
        <v>0</v>
      </c>
      <c r="E13" s="84">
        <f>SUM(SUMIFS(DataEntry!$G$6:$G$505,DataEntry!$E$6:$E$505,(Summary!$B13)))</f>
        <v>0</v>
      </c>
      <c r="F13" s="84">
        <f>SUM(SUMIFS(DataEntry!$H$6:$H$505,DataEntry!$E$6:$E$505,(Summary!$B13)))</f>
        <v>0</v>
      </c>
      <c r="AF13" s="154"/>
      <c r="AG13" s="154" t="s">
        <v>298</v>
      </c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</row>
    <row r="14" spans="2:55" ht="15.75" thickBot="1">
      <c r="B14" s="15"/>
      <c r="C14" s="16" t="s">
        <v>97</v>
      </c>
      <c r="D14" s="85">
        <f>SUM(D7:D13)</f>
        <v>0</v>
      </c>
      <c r="E14" s="85">
        <f t="shared" ref="E14:F14" si="0">SUM(E7:E13)</f>
        <v>0</v>
      </c>
      <c r="F14" s="85">
        <f t="shared" si="0"/>
        <v>0</v>
      </c>
      <c r="AF14" s="154"/>
      <c r="AG14" s="154" t="s">
        <v>503</v>
      </c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</row>
    <row r="15" spans="2:55">
      <c r="B15" s="13">
        <v>12</v>
      </c>
      <c r="C15" s="14" t="s">
        <v>98</v>
      </c>
      <c r="D15" s="86"/>
      <c r="E15" s="86"/>
      <c r="F15" s="86"/>
      <c r="AF15" s="154"/>
      <c r="AG15" s="154" t="s">
        <v>504</v>
      </c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</row>
    <row r="16" spans="2:55">
      <c r="B16" s="8">
        <v>1201</v>
      </c>
      <c r="C16" s="9" t="s">
        <v>99</v>
      </c>
      <c r="D16" s="83"/>
      <c r="E16" s="83"/>
      <c r="F16" s="83"/>
      <c r="AF16" s="154"/>
      <c r="AG16" s="154" t="s">
        <v>505</v>
      </c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</row>
    <row r="17" spans="2:44">
      <c r="B17" s="8">
        <v>120101</v>
      </c>
      <c r="C17" s="9" t="s">
        <v>100</v>
      </c>
      <c r="D17" s="87"/>
      <c r="E17" s="87"/>
      <c r="F17" s="87"/>
      <c r="AF17" s="154"/>
      <c r="AG17" s="154" t="s">
        <v>299</v>
      </c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</row>
    <row r="18" spans="2:44">
      <c r="B18" s="10" t="s">
        <v>300</v>
      </c>
      <c r="C18" s="10" t="s">
        <v>101</v>
      </c>
      <c r="D18" s="84">
        <f>SUM(SUMIFS(DataEntry!$F$6:$F$505,DataEntry!$E$6:$E$505,(Summary!$B18)))</f>
        <v>0</v>
      </c>
      <c r="E18" s="84">
        <f>SUM(SUMIFS(DataEntry!$G$6:$G$505,DataEntry!$E$6:$E$505,(Summary!$B18)))</f>
        <v>0</v>
      </c>
      <c r="F18" s="84">
        <f>SUM(SUMIFS(DataEntry!$H$6:$H$505,DataEntry!$E$6:$E$505,(Summary!$B18)))</f>
        <v>0</v>
      </c>
      <c r="AF18" s="154"/>
      <c r="AG18" s="154" t="s">
        <v>300</v>
      </c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</row>
    <row r="19" spans="2:44">
      <c r="B19" s="10" t="s">
        <v>301</v>
      </c>
      <c r="C19" s="10" t="s">
        <v>102</v>
      </c>
      <c r="D19" s="84">
        <f>SUM(SUMIFS(DataEntry!$F$6:$F$505,DataEntry!$E$6:$E$505,(Summary!$B19)))</f>
        <v>0</v>
      </c>
      <c r="E19" s="84">
        <f>SUM(SUMIFS(DataEntry!$G$6:$G$505,DataEntry!$E$6:$E$505,(Summary!$B19)))</f>
        <v>0</v>
      </c>
      <c r="F19" s="84">
        <f>SUM(SUMIFS(DataEntry!$H$6:$H$505,DataEntry!$E$6:$E$505,(Summary!$B19)))</f>
        <v>0</v>
      </c>
      <c r="AF19" s="154"/>
      <c r="AG19" s="154" t="s">
        <v>301</v>
      </c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</row>
    <row r="20" spans="2:44">
      <c r="B20" s="10" t="s">
        <v>302</v>
      </c>
      <c r="C20" s="10" t="s">
        <v>103</v>
      </c>
      <c r="D20" s="84">
        <f>SUM(SUMIFS(DataEntry!$F$6:$F$505,DataEntry!$E$6:$E$505,(Summary!$B20)))</f>
        <v>0</v>
      </c>
      <c r="E20" s="84">
        <f>SUM(SUMIFS(DataEntry!$G$6:$G$505,DataEntry!$E$6:$E$505,(Summary!$B20)))</f>
        <v>0</v>
      </c>
      <c r="F20" s="84">
        <f>SUM(SUMIFS(DataEntry!$H$6:$H$505,DataEntry!$E$6:$E$505,(Summary!$B20)))</f>
        <v>0</v>
      </c>
      <c r="AF20" s="154"/>
      <c r="AG20" s="154" t="s">
        <v>302</v>
      </c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</row>
    <row r="21" spans="2:44">
      <c r="B21" s="10" t="s">
        <v>303</v>
      </c>
      <c r="C21" s="10" t="s">
        <v>104</v>
      </c>
      <c r="D21" s="84">
        <f>SUM(SUMIFS(DataEntry!$F$6:$F$505,DataEntry!$E$6:$E$505,(Summary!$B21)))</f>
        <v>0</v>
      </c>
      <c r="E21" s="84">
        <f>SUM(SUMIFS(DataEntry!$G$6:$G$505,DataEntry!$E$6:$E$505,(Summary!$B21)))</f>
        <v>0</v>
      </c>
      <c r="F21" s="84">
        <f>SUM(SUMIFS(DataEntry!$H$6:$H$505,DataEntry!$E$6:$E$505,(Summary!$B21)))</f>
        <v>0</v>
      </c>
      <c r="AF21" s="154"/>
      <c r="AG21" s="154" t="s">
        <v>303</v>
      </c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</row>
    <row r="22" spans="2:44">
      <c r="B22" s="10" t="s">
        <v>304</v>
      </c>
      <c r="C22" s="10" t="s">
        <v>105</v>
      </c>
      <c r="D22" s="84">
        <f>SUM(SUMIFS(DataEntry!$F$6:$F$505,DataEntry!$E$6:$E$505,(Summary!$B22)))</f>
        <v>0</v>
      </c>
      <c r="E22" s="84">
        <f>SUM(SUMIFS(DataEntry!$G$6:$G$505,DataEntry!$E$6:$E$505,(Summary!$B22)))</f>
        <v>0</v>
      </c>
      <c r="F22" s="84">
        <f>SUM(SUMIFS(DataEntry!$H$6:$H$505,DataEntry!$E$6:$E$505,(Summary!$B22)))</f>
        <v>0</v>
      </c>
      <c r="AF22" s="154"/>
      <c r="AG22" s="154" t="s">
        <v>304</v>
      </c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</row>
    <row r="23" spans="2:44">
      <c r="B23" s="10" t="s">
        <v>305</v>
      </c>
      <c r="C23" s="10" t="s">
        <v>106</v>
      </c>
      <c r="D23" s="84">
        <f>SUM(SUMIFS(DataEntry!$F$6:$F$505,DataEntry!$E$6:$E$505,(Summary!$B23)))</f>
        <v>0</v>
      </c>
      <c r="E23" s="84">
        <f>SUM(SUMIFS(DataEntry!$G$6:$G$505,DataEntry!$E$6:$E$505,(Summary!$B23)))</f>
        <v>0</v>
      </c>
      <c r="F23" s="84">
        <f>SUM(SUMIFS(DataEntry!$H$6:$H$505,DataEntry!$E$6:$E$505,(Summary!$B23)))</f>
        <v>0</v>
      </c>
      <c r="AF23" s="154"/>
      <c r="AG23" s="154" t="s">
        <v>305</v>
      </c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</row>
    <row r="24" spans="2:44" ht="15.75" thickBot="1">
      <c r="B24" s="11" t="s">
        <v>306</v>
      </c>
      <c r="C24" s="12" t="s">
        <v>107</v>
      </c>
      <c r="D24" s="84">
        <f>SUM(SUMIFS(DataEntry!$F$6:$F$505,DataEntry!$E$6:$E$505,(Summary!$B24)))</f>
        <v>0</v>
      </c>
      <c r="E24" s="84">
        <f>SUM(SUMIFS(DataEntry!$G$6:$G$505,DataEntry!$E$6:$E$505,(Summary!$B24)))</f>
        <v>0</v>
      </c>
      <c r="F24" s="84">
        <f>SUM(SUMIFS(DataEntry!$H$6:$H$505,DataEntry!$E$6:$E$505,(Summary!$B24)))</f>
        <v>0</v>
      </c>
      <c r="AF24" s="154"/>
      <c r="AG24" s="154" t="s">
        <v>306</v>
      </c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</row>
    <row r="25" spans="2:44" ht="15.75" thickBot="1">
      <c r="B25" s="17"/>
      <c r="C25" s="16" t="s">
        <v>108</v>
      </c>
      <c r="D25" s="85">
        <f>SUM(D18:D24)</f>
        <v>0</v>
      </c>
      <c r="E25" s="85">
        <f t="shared" ref="E25:F25" si="1">SUM(E18:E24)</f>
        <v>0</v>
      </c>
      <c r="F25" s="85">
        <f t="shared" si="1"/>
        <v>0</v>
      </c>
      <c r="AF25" s="154"/>
      <c r="AG25" s="154" t="s">
        <v>506</v>
      </c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</row>
    <row r="26" spans="2:44">
      <c r="B26" s="13">
        <v>120102</v>
      </c>
      <c r="C26" s="14" t="s">
        <v>109</v>
      </c>
      <c r="D26" s="86"/>
      <c r="E26" s="86"/>
      <c r="F26" s="86"/>
      <c r="AF26" s="154"/>
      <c r="AG26" s="154" t="s">
        <v>307</v>
      </c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</row>
    <row r="27" spans="2:44" ht="15.75" thickBot="1">
      <c r="B27" s="11" t="s">
        <v>308</v>
      </c>
      <c r="C27" s="12" t="s">
        <v>109</v>
      </c>
      <c r="D27" s="84">
        <f>SUM(SUMIFS(DataEntry!$F$6:$F$505,DataEntry!$E$6:$E$505,(Summary!$B27)))</f>
        <v>0</v>
      </c>
      <c r="E27" s="84">
        <f>SUM(SUMIFS(DataEntry!$G$6:$G$505,DataEntry!$E$6:$E$505,(Summary!$B27)))</f>
        <v>0</v>
      </c>
      <c r="F27" s="84">
        <f>SUM(SUMIFS(DataEntry!$H$6:$H$505,DataEntry!$E$6:$E$505,(Summary!$B27)))</f>
        <v>0</v>
      </c>
      <c r="AF27" s="154"/>
      <c r="AG27" s="154" t="s">
        <v>308</v>
      </c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</row>
    <row r="28" spans="2:44" ht="15.75" thickBot="1">
      <c r="B28" s="15"/>
      <c r="C28" s="16" t="s">
        <v>110</v>
      </c>
      <c r="D28" s="85">
        <f>SUM(D27)</f>
        <v>0</v>
      </c>
      <c r="E28" s="85">
        <f t="shared" ref="E28:F28" si="2">SUM(E27)</f>
        <v>0</v>
      </c>
      <c r="F28" s="85">
        <f t="shared" si="2"/>
        <v>0</v>
      </c>
      <c r="AF28" s="154"/>
      <c r="AG28" s="154" t="s">
        <v>507</v>
      </c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</row>
    <row r="29" spans="2:44">
      <c r="B29" s="13">
        <v>1202</v>
      </c>
      <c r="C29" s="14" t="s">
        <v>111</v>
      </c>
      <c r="D29" s="86"/>
      <c r="E29" s="86"/>
      <c r="F29" s="86"/>
      <c r="AF29" s="154"/>
      <c r="AG29" s="154" t="s">
        <v>508</v>
      </c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</row>
    <row r="30" spans="2:44">
      <c r="B30" s="8">
        <v>120201</v>
      </c>
      <c r="C30" s="9" t="s">
        <v>112</v>
      </c>
      <c r="D30" s="83"/>
      <c r="E30" s="83"/>
      <c r="F30" s="83"/>
      <c r="AF30" s="154"/>
      <c r="AG30" s="154" t="s">
        <v>309</v>
      </c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</row>
    <row r="31" spans="2:44">
      <c r="B31" s="10" t="s">
        <v>310</v>
      </c>
      <c r="C31" s="10" t="s">
        <v>113</v>
      </c>
      <c r="D31" s="84">
        <f>SUM(SUMIFS(DataEntry!$F$6:$F$505,DataEntry!$E$6:$E$505,(Summary!$B31)))</f>
        <v>0</v>
      </c>
      <c r="E31" s="84">
        <f>SUM(SUMIFS(DataEntry!$G$6:$G$505,DataEntry!$E$6:$E$505,(Summary!$B31)))</f>
        <v>0</v>
      </c>
      <c r="F31" s="84">
        <f>SUM(SUMIFS(DataEntry!$H$6:$H$505,DataEntry!$E$6:$E$505,(Summary!$B31)))</f>
        <v>0</v>
      </c>
      <c r="AF31" s="154"/>
      <c r="AG31" s="154" t="s">
        <v>310</v>
      </c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</row>
    <row r="32" spans="2:44">
      <c r="B32" s="10" t="s">
        <v>311</v>
      </c>
      <c r="C32" s="10" t="s">
        <v>114</v>
      </c>
      <c r="D32" s="84">
        <f>SUM(SUMIFS(DataEntry!$F$6:$F$505,DataEntry!$E$6:$E$505,(Summary!$B32)))</f>
        <v>0</v>
      </c>
      <c r="E32" s="84">
        <f>SUM(SUMIFS(DataEntry!$G$6:$G$505,DataEntry!$E$6:$E$505,(Summary!$B32)))</f>
        <v>0</v>
      </c>
      <c r="F32" s="84">
        <f>SUM(SUMIFS(DataEntry!$H$6:$H$505,DataEntry!$E$6:$E$505,(Summary!$B32)))</f>
        <v>0</v>
      </c>
      <c r="AF32" s="154"/>
      <c r="AG32" s="154" t="s">
        <v>311</v>
      </c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</row>
    <row r="33" spans="2:44">
      <c r="B33" s="10" t="s">
        <v>312</v>
      </c>
      <c r="C33" s="10" t="s">
        <v>115</v>
      </c>
      <c r="D33" s="84">
        <f>SUM(SUMIFS(DataEntry!$F$6:$F$505,DataEntry!$E$6:$E$505,(Summary!$B33)))</f>
        <v>0</v>
      </c>
      <c r="E33" s="84">
        <f>SUM(SUMIFS(DataEntry!$G$6:$G$505,DataEntry!$E$6:$E$505,(Summary!$B33)))</f>
        <v>0</v>
      </c>
      <c r="F33" s="84">
        <f>SUM(SUMIFS(DataEntry!$H$6:$H$505,DataEntry!$E$6:$E$505,(Summary!$B33)))</f>
        <v>0</v>
      </c>
      <c r="AF33" s="154"/>
      <c r="AG33" s="154" t="s">
        <v>312</v>
      </c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</row>
    <row r="34" spans="2:44">
      <c r="B34" s="10" t="s">
        <v>313</v>
      </c>
      <c r="C34" s="10" t="s">
        <v>116</v>
      </c>
      <c r="D34" s="84">
        <f>SUM(SUMIFS(DataEntry!$F$6:$F$505,DataEntry!$E$6:$E$505,(Summary!$B34)))</f>
        <v>0</v>
      </c>
      <c r="E34" s="84">
        <f>SUM(SUMIFS(DataEntry!$G$6:$G$505,DataEntry!$E$6:$E$505,(Summary!$B34)))</f>
        <v>0</v>
      </c>
      <c r="F34" s="84">
        <f>SUM(SUMIFS(DataEntry!$H$6:$H$505,DataEntry!$E$6:$E$505,(Summary!$B34)))</f>
        <v>0</v>
      </c>
      <c r="AF34" s="154"/>
      <c r="AG34" s="154" t="s">
        <v>313</v>
      </c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</row>
    <row r="35" spans="2:44">
      <c r="B35" s="10" t="s">
        <v>314</v>
      </c>
      <c r="C35" s="10" t="s">
        <v>117</v>
      </c>
      <c r="D35" s="84">
        <f>SUM(SUMIFS(DataEntry!$F$6:$F$505,DataEntry!$E$6:$E$505,(Summary!$B35)))</f>
        <v>0</v>
      </c>
      <c r="E35" s="84">
        <f>SUM(SUMIFS(DataEntry!$G$6:$G$505,DataEntry!$E$6:$E$505,(Summary!$B35)))</f>
        <v>0</v>
      </c>
      <c r="F35" s="84">
        <f>SUM(SUMIFS(DataEntry!$H$6:$H$505,DataEntry!$E$6:$E$505,(Summary!$B35)))</f>
        <v>0</v>
      </c>
      <c r="AF35" s="154"/>
      <c r="AG35" s="154" t="s">
        <v>314</v>
      </c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</row>
    <row r="36" spans="2:44">
      <c r="B36" s="10" t="s">
        <v>315</v>
      </c>
      <c r="C36" s="10" t="s">
        <v>118</v>
      </c>
      <c r="D36" s="84">
        <f>SUM(SUMIFS(DataEntry!$F$6:$F$505,DataEntry!$E$6:$E$505,(Summary!$B36)))</f>
        <v>0</v>
      </c>
      <c r="E36" s="84">
        <f>SUM(SUMIFS(DataEntry!$G$6:$G$505,DataEntry!$E$6:$E$505,(Summary!$B36)))</f>
        <v>0</v>
      </c>
      <c r="F36" s="84">
        <f>SUM(SUMIFS(DataEntry!$H$6:$H$505,DataEntry!$E$6:$E$505,(Summary!$B36)))</f>
        <v>0</v>
      </c>
      <c r="AF36" s="154"/>
      <c r="AG36" s="154" t="s">
        <v>315</v>
      </c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</row>
    <row r="37" spans="2:44">
      <c r="B37" s="10" t="s">
        <v>316</v>
      </c>
      <c r="C37" s="10" t="s">
        <v>119</v>
      </c>
      <c r="D37" s="84">
        <f>SUM(SUMIFS(DataEntry!$F$6:$F$505,DataEntry!$E$6:$E$505,(Summary!$B37)))</f>
        <v>0</v>
      </c>
      <c r="E37" s="84">
        <f>SUM(SUMIFS(DataEntry!$G$6:$G$505,DataEntry!$E$6:$E$505,(Summary!$B37)))</f>
        <v>0</v>
      </c>
      <c r="F37" s="84">
        <f>SUM(SUMIFS(DataEntry!$H$6:$H$505,DataEntry!$E$6:$E$505,(Summary!$B37)))</f>
        <v>0</v>
      </c>
      <c r="AF37" s="154"/>
      <c r="AG37" s="154" t="s">
        <v>316</v>
      </c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</row>
    <row r="38" spans="2:44">
      <c r="B38" s="10" t="s">
        <v>317</v>
      </c>
      <c r="C38" s="10" t="s">
        <v>120</v>
      </c>
      <c r="D38" s="84">
        <f>SUM(SUMIFS(DataEntry!$F$6:$F$505,DataEntry!$E$6:$E$505,(Summary!$B38)))</f>
        <v>0</v>
      </c>
      <c r="E38" s="84">
        <f>SUM(SUMIFS(DataEntry!$G$6:$G$505,DataEntry!$E$6:$E$505,(Summary!$B38)))</f>
        <v>0</v>
      </c>
      <c r="F38" s="84">
        <f>SUM(SUMIFS(DataEntry!$H$6:$H$505,DataEntry!$E$6:$E$505,(Summary!$B38)))</f>
        <v>0</v>
      </c>
      <c r="AF38" s="154"/>
      <c r="AG38" s="154" t="s">
        <v>317</v>
      </c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</row>
    <row r="39" spans="2:44">
      <c r="B39" s="10" t="s">
        <v>318</v>
      </c>
      <c r="C39" s="10" t="s">
        <v>121</v>
      </c>
      <c r="D39" s="84">
        <f>SUM(SUMIFS(DataEntry!$F$6:$F$505,DataEntry!$E$6:$E$505,(Summary!$B39)))</f>
        <v>0</v>
      </c>
      <c r="E39" s="84">
        <f>SUM(SUMIFS(DataEntry!$G$6:$G$505,DataEntry!$E$6:$E$505,(Summary!$B39)))</f>
        <v>0</v>
      </c>
      <c r="F39" s="84">
        <f>SUM(SUMIFS(DataEntry!$H$6:$H$505,DataEntry!$E$6:$E$505,(Summary!$B39)))</f>
        <v>0</v>
      </c>
      <c r="AF39" s="154"/>
      <c r="AG39" s="154" t="s">
        <v>318</v>
      </c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</row>
    <row r="40" spans="2:44">
      <c r="B40" s="10" t="s">
        <v>319</v>
      </c>
      <c r="C40" s="10" t="s">
        <v>122</v>
      </c>
      <c r="D40" s="84">
        <f>SUM(SUMIFS(DataEntry!$F$6:$F$505,DataEntry!$E$6:$E$505,(Summary!$B40)))</f>
        <v>0</v>
      </c>
      <c r="E40" s="84">
        <f>SUM(SUMIFS(DataEntry!$G$6:$G$505,DataEntry!$E$6:$E$505,(Summary!$B40)))</f>
        <v>0</v>
      </c>
      <c r="F40" s="84">
        <f>SUM(SUMIFS(DataEntry!$H$6:$H$505,DataEntry!$E$6:$E$505,(Summary!$B40)))</f>
        <v>0</v>
      </c>
      <c r="AF40" s="154"/>
      <c r="AG40" s="154" t="s">
        <v>319</v>
      </c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</row>
    <row r="41" spans="2:44">
      <c r="B41" s="10" t="s">
        <v>320</v>
      </c>
      <c r="C41" s="10" t="s">
        <v>123</v>
      </c>
      <c r="D41" s="84">
        <f>SUM(SUMIFS(DataEntry!$F$6:$F$505,DataEntry!$E$6:$E$505,(Summary!$B41)))</f>
        <v>0</v>
      </c>
      <c r="E41" s="84">
        <f>SUM(SUMIFS(DataEntry!$G$6:$G$505,DataEntry!$E$6:$E$505,(Summary!$B41)))</f>
        <v>0</v>
      </c>
      <c r="F41" s="84">
        <f>SUM(SUMIFS(DataEntry!$H$6:$H$505,DataEntry!$E$6:$E$505,(Summary!$B41)))</f>
        <v>0</v>
      </c>
      <c r="AF41" s="154"/>
      <c r="AG41" s="154" t="s">
        <v>320</v>
      </c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</row>
    <row r="42" spans="2:44">
      <c r="B42" s="10" t="s">
        <v>321</v>
      </c>
      <c r="C42" s="10" t="s">
        <v>124</v>
      </c>
      <c r="D42" s="84">
        <f>SUM(SUMIFS(DataEntry!$F$6:$F$505,DataEntry!$E$6:$E$505,(Summary!$B42)))</f>
        <v>0</v>
      </c>
      <c r="E42" s="84">
        <f>SUM(SUMIFS(DataEntry!$G$6:$G$505,DataEntry!$E$6:$E$505,(Summary!$B42)))</f>
        <v>0</v>
      </c>
      <c r="F42" s="84">
        <f>SUM(SUMIFS(DataEntry!$H$6:$H$505,DataEntry!$E$6:$E$505,(Summary!$B42)))</f>
        <v>0</v>
      </c>
      <c r="AF42" s="154"/>
      <c r="AG42" s="154" t="s">
        <v>321</v>
      </c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</row>
    <row r="43" spans="2:44">
      <c r="B43" s="10" t="s">
        <v>322</v>
      </c>
      <c r="C43" s="10" t="s">
        <v>125</v>
      </c>
      <c r="D43" s="84">
        <f>SUM(SUMIFS(DataEntry!$F$6:$F$505,DataEntry!$E$6:$E$505,(Summary!$B43)))</f>
        <v>0</v>
      </c>
      <c r="E43" s="84">
        <f>SUM(SUMIFS(DataEntry!$G$6:$G$505,DataEntry!$E$6:$E$505,(Summary!$B43)))</f>
        <v>0</v>
      </c>
      <c r="F43" s="84">
        <f>SUM(SUMIFS(DataEntry!$H$6:$H$505,DataEntry!$E$6:$E$505,(Summary!$B43)))</f>
        <v>0</v>
      </c>
      <c r="AF43" s="154"/>
      <c r="AG43" s="154" t="s">
        <v>322</v>
      </c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</row>
    <row r="44" spans="2:44">
      <c r="B44" s="10" t="s">
        <v>323</v>
      </c>
      <c r="C44" s="10" t="s">
        <v>126</v>
      </c>
      <c r="D44" s="84">
        <f>SUM(SUMIFS(DataEntry!$F$6:$F$505,DataEntry!$E$6:$E$505,(Summary!$B44)))</f>
        <v>0</v>
      </c>
      <c r="E44" s="84">
        <f>SUM(SUMIFS(DataEntry!$G$6:$G$505,DataEntry!$E$6:$E$505,(Summary!$B44)))</f>
        <v>0</v>
      </c>
      <c r="F44" s="84">
        <f>SUM(SUMIFS(DataEntry!$H$6:$H$505,DataEntry!$E$6:$E$505,(Summary!$B44)))</f>
        <v>0</v>
      </c>
      <c r="AF44" s="154"/>
      <c r="AG44" s="154" t="s">
        <v>323</v>
      </c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</row>
    <row r="45" spans="2:44">
      <c r="B45" s="10" t="s">
        <v>324</v>
      </c>
      <c r="C45" s="10" t="s">
        <v>127</v>
      </c>
      <c r="D45" s="84">
        <f>SUM(SUMIFS(DataEntry!$F$6:$F$505,DataEntry!$E$6:$E$505,(Summary!$B45)))</f>
        <v>0</v>
      </c>
      <c r="E45" s="84">
        <f>SUM(SUMIFS(DataEntry!$G$6:$G$505,DataEntry!$E$6:$E$505,(Summary!$B45)))</f>
        <v>0</v>
      </c>
      <c r="F45" s="84">
        <f>SUM(SUMIFS(DataEntry!$H$6:$H$505,DataEntry!$E$6:$E$505,(Summary!$B45)))</f>
        <v>0</v>
      </c>
      <c r="AF45" s="154"/>
      <c r="AG45" s="154" t="s">
        <v>324</v>
      </c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</row>
    <row r="46" spans="2:44">
      <c r="B46" s="10" t="s">
        <v>325</v>
      </c>
      <c r="C46" s="10" t="s">
        <v>128</v>
      </c>
      <c r="D46" s="84">
        <f>SUM(SUMIFS(DataEntry!$F$6:$F$505,DataEntry!$E$6:$E$505,(Summary!$B46)))</f>
        <v>0</v>
      </c>
      <c r="E46" s="84">
        <f>SUM(SUMIFS(DataEntry!$G$6:$G$505,DataEntry!$E$6:$E$505,(Summary!$B46)))</f>
        <v>0</v>
      </c>
      <c r="F46" s="84">
        <f>SUM(SUMIFS(DataEntry!$H$6:$H$505,DataEntry!$E$6:$E$505,(Summary!$B46)))</f>
        <v>0</v>
      </c>
      <c r="AF46" s="154"/>
      <c r="AG46" s="154" t="s">
        <v>325</v>
      </c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</row>
    <row r="47" spans="2:44">
      <c r="B47" s="10" t="s">
        <v>326</v>
      </c>
      <c r="C47" s="10" t="s">
        <v>129</v>
      </c>
      <c r="D47" s="84">
        <f>SUM(SUMIFS(DataEntry!$F$6:$F$505,DataEntry!$E$6:$E$505,(Summary!$B47)))</f>
        <v>0</v>
      </c>
      <c r="E47" s="84">
        <f>SUM(SUMIFS(DataEntry!$G$6:$G$505,DataEntry!$E$6:$E$505,(Summary!$B47)))</f>
        <v>0</v>
      </c>
      <c r="F47" s="84">
        <f>SUM(SUMIFS(DataEntry!$H$6:$H$505,DataEntry!$E$6:$E$505,(Summary!$B47)))</f>
        <v>0</v>
      </c>
      <c r="AF47" s="154"/>
      <c r="AG47" s="154" t="s">
        <v>326</v>
      </c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</row>
    <row r="48" spans="2:44">
      <c r="B48" s="10" t="s">
        <v>327</v>
      </c>
      <c r="C48" s="10" t="s">
        <v>130</v>
      </c>
      <c r="D48" s="84">
        <f>SUM(SUMIFS(DataEntry!$F$6:$F$505,DataEntry!$E$6:$E$505,(Summary!$B48)))</f>
        <v>0</v>
      </c>
      <c r="E48" s="84">
        <f>SUM(SUMIFS(DataEntry!$G$6:$G$505,DataEntry!$E$6:$E$505,(Summary!$B48)))</f>
        <v>0</v>
      </c>
      <c r="F48" s="84">
        <f>SUM(SUMIFS(DataEntry!$H$6:$H$505,DataEntry!$E$6:$E$505,(Summary!$B48)))</f>
        <v>0</v>
      </c>
      <c r="AF48" s="154"/>
      <c r="AG48" s="154" t="s">
        <v>327</v>
      </c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</row>
    <row r="49" spans="2:44">
      <c r="B49" s="10" t="s">
        <v>328</v>
      </c>
      <c r="C49" s="10" t="s">
        <v>131</v>
      </c>
      <c r="D49" s="84">
        <f>SUM(SUMIFS(DataEntry!$F$6:$F$505,DataEntry!$E$6:$E$505,(Summary!$B49)))</f>
        <v>0</v>
      </c>
      <c r="E49" s="84">
        <f>SUM(SUMIFS(DataEntry!$G$6:$G$505,DataEntry!$E$6:$E$505,(Summary!$B49)))</f>
        <v>0</v>
      </c>
      <c r="F49" s="84">
        <f>SUM(SUMIFS(DataEntry!$H$6:$H$505,DataEntry!$E$6:$E$505,(Summary!$B49)))</f>
        <v>0</v>
      </c>
      <c r="AF49" s="154"/>
      <c r="AG49" s="154" t="s">
        <v>328</v>
      </c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</row>
    <row r="50" spans="2:44">
      <c r="B50" s="10" t="s">
        <v>329</v>
      </c>
      <c r="C50" s="10" t="s">
        <v>132</v>
      </c>
      <c r="D50" s="84">
        <f>SUM(SUMIFS(DataEntry!$F$6:$F$505,DataEntry!$E$6:$E$505,(Summary!$B50)))</f>
        <v>0</v>
      </c>
      <c r="E50" s="84">
        <f>SUM(SUMIFS(DataEntry!$G$6:$G$505,DataEntry!$E$6:$E$505,(Summary!$B50)))</f>
        <v>0</v>
      </c>
      <c r="F50" s="84">
        <f>SUM(SUMIFS(DataEntry!$H$6:$H$505,DataEntry!$E$6:$E$505,(Summary!$B50)))</f>
        <v>0</v>
      </c>
      <c r="AF50" s="154"/>
      <c r="AG50" s="154" t="s">
        <v>329</v>
      </c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</row>
    <row r="51" spans="2:44">
      <c r="B51" s="10" t="s">
        <v>330</v>
      </c>
      <c r="C51" s="10" t="s">
        <v>133</v>
      </c>
      <c r="D51" s="84">
        <f>SUM(SUMIFS(DataEntry!$F$6:$F$505,DataEntry!$E$6:$E$505,(Summary!$B51)))</f>
        <v>0</v>
      </c>
      <c r="E51" s="84">
        <f>SUM(SUMIFS(DataEntry!$G$6:$G$505,DataEntry!$E$6:$E$505,(Summary!$B51)))</f>
        <v>0</v>
      </c>
      <c r="F51" s="84">
        <f>SUM(SUMIFS(DataEntry!$H$6:$H$505,DataEntry!$E$6:$E$505,(Summary!$B51)))</f>
        <v>0</v>
      </c>
      <c r="AF51" s="154"/>
      <c r="AG51" s="154" t="s">
        <v>330</v>
      </c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</row>
    <row r="52" spans="2:44">
      <c r="B52" s="10" t="s">
        <v>331</v>
      </c>
      <c r="C52" s="10" t="s">
        <v>134</v>
      </c>
      <c r="D52" s="84">
        <f>SUM(SUMIFS(DataEntry!$F$6:$F$505,DataEntry!$E$6:$E$505,(Summary!$B52)))</f>
        <v>0</v>
      </c>
      <c r="E52" s="84">
        <f>SUM(SUMIFS(DataEntry!$G$6:$G$505,DataEntry!$E$6:$E$505,(Summary!$B52)))</f>
        <v>0</v>
      </c>
      <c r="F52" s="84">
        <f>SUM(SUMIFS(DataEntry!$H$6:$H$505,DataEntry!$E$6:$E$505,(Summary!$B52)))</f>
        <v>0</v>
      </c>
      <c r="AF52" s="154"/>
      <c r="AG52" s="154" t="s">
        <v>331</v>
      </c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</row>
    <row r="53" spans="2:44">
      <c r="B53" s="10" t="s">
        <v>332</v>
      </c>
      <c r="C53" s="10" t="s">
        <v>135</v>
      </c>
      <c r="D53" s="84">
        <f>SUM(SUMIFS(DataEntry!$F$6:$F$505,DataEntry!$E$6:$E$505,(Summary!$B53)))</f>
        <v>0</v>
      </c>
      <c r="E53" s="84">
        <f>SUM(SUMIFS(DataEntry!$G$6:$G$505,DataEntry!$E$6:$E$505,(Summary!$B53)))</f>
        <v>0</v>
      </c>
      <c r="F53" s="84">
        <f>SUM(SUMIFS(DataEntry!$H$6:$H$505,DataEntry!$E$6:$E$505,(Summary!$B53)))</f>
        <v>0</v>
      </c>
      <c r="AF53" s="154"/>
      <c r="AG53" s="154" t="s">
        <v>332</v>
      </c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</row>
    <row r="54" spans="2:44">
      <c r="B54" s="10" t="s">
        <v>333</v>
      </c>
      <c r="C54" s="10" t="s">
        <v>136</v>
      </c>
      <c r="D54" s="84">
        <f>SUM(SUMIFS(DataEntry!$F$6:$F$505,DataEntry!$E$6:$E$505,(Summary!$B54)))</f>
        <v>0</v>
      </c>
      <c r="E54" s="84">
        <f>SUM(SUMIFS(DataEntry!$G$6:$G$505,DataEntry!$E$6:$E$505,(Summary!$B54)))</f>
        <v>0</v>
      </c>
      <c r="F54" s="84">
        <f>SUM(SUMIFS(DataEntry!$H$6:$H$505,DataEntry!$E$6:$E$505,(Summary!$B54)))</f>
        <v>0</v>
      </c>
      <c r="AF54" s="154"/>
      <c r="AG54" s="154" t="s">
        <v>333</v>
      </c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</row>
    <row r="55" spans="2:44">
      <c r="B55" s="10" t="s">
        <v>334</v>
      </c>
      <c r="C55" s="10" t="s">
        <v>137</v>
      </c>
      <c r="D55" s="84">
        <f>SUM(SUMIFS(DataEntry!$F$6:$F$505,DataEntry!$E$6:$E$505,(Summary!$B55)))</f>
        <v>0</v>
      </c>
      <c r="E55" s="84">
        <f>SUM(SUMIFS(DataEntry!$G$6:$G$505,DataEntry!$E$6:$E$505,(Summary!$B55)))</f>
        <v>0</v>
      </c>
      <c r="F55" s="84">
        <f>SUM(SUMIFS(DataEntry!$H$6:$H$505,DataEntry!$E$6:$E$505,(Summary!$B55)))</f>
        <v>0</v>
      </c>
      <c r="AF55" s="154"/>
      <c r="AG55" s="154" t="s">
        <v>334</v>
      </c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</row>
    <row r="56" spans="2:44">
      <c r="B56" s="10" t="s">
        <v>335</v>
      </c>
      <c r="C56" s="10" t="s">
        <v>138</v>
      </c>
      <c r="D56" s="84">
        <f>SUM(SUMIFS(DataEntry!$F$6:$F$505,DataEntry!$E$6:$E$505,(Summary!$B56)))</f>
        <v>0</v>
      </c>
      <c r="E56" s="84">
        <f>SUM(SUMIFS(DataEntry!$G$6:$G$505,DataEntry!$E$6:$E$505,(Summary!$B56)))</f>
        <v>0</v>
      </c>
      <c r="F56" s="84">
        <f>SUM(SUMIFS(DataEntry!$H$6:$H$505,DataEntry!$E$6:$E$505,(Summary!$B56)))</f>
        <v>0</v>
      </c>
      <c r="AF56" s="154"/>
      <c r="AG56" s="154" t="s">
        <v>335</v>
      </c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</row>
    <row r="57" spans="2:44" ht="15.75" thickBot="1">
      <c r="B57" s="11" t="s">
        <v>336</v>
      </c>
      <c r="C57" s="12" t="s">
        <v>139</v>
      </c>
      <c r="D57" s="84">
        <f>SUM(SUMIFS(DataEntry!$F$6:$F$505,DataEntry!$E$6:$E$505,(Summary!$B57)))</f>
        <v>0</v>
      </c>
      <c r="E57" s="84">
        <f>SUM(SUMIFS(DataEntry!$G$6:$G$505,DataEntry!$E$6:$E$505,(Summary!$B57)))</f>
        <v>0</v>
      </c>
      <c r="F57" s="84">
        <f>SUM(SUMIFS(DataEntry!$H$6:$H$505,DataEntry!$E$6:$E$505,(Summary!$B57)))</f>
        <v>0</v>
      </c>
      <c r="AF57" s="154"/>
      <c r="AG57" s="154" t="s">
        <v>336</v>
      </c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</row>
    <row r="58" spans="2:44" ht="15.75" thickBot="1">
      <c r="B58" s="15"/>
      <c r="C58" s="16" t="s">
        <v>140</v>
      </c>
      <c r="D58" s="85">
        <f>SUM(D31:D57)</f>
        <v>0</v>
      </c>
      <c r="E58" s="85">
        <f t="shared" ref="E58:F58" si="3">SUM(E31:E57)</f>
        <v>0</v>
      </c>
      <c r="F58" s="85">
        <f t="shared" si="3"/>
        <v>0</v>
      </c>
      <c r="AF58" s="154"/>
      <c r="AG58" s="154" t="s">
        <v>509</v>
      </c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</row>
    <row r="59" spans="2:44">
      <c r="B59" s="13">
        <v>120204</v>
      </c>
      <c r="C59" s="14" t="s">
        <v>141</v>
      </c>
      <c r="D59" s="86"/>
      <c r="E59" s="86"/>
      <c r="F59" s="86"/>
      <c r="AF59" s="154"/>
      <c r="AG59" s="154" t="s">
        <v>337</v>
      </c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</row>
    <row r="60" spans="2:44">
      <c r="B60" s="10" t="s">
        <v>338</v>
      </c>
      <c r="C60" s="10" t="s">
        <v>142</v>
      </c>
      <c r="D60" s="84">
        <f>SUM(SUMIFS(DataEntry!$F$6:$F$505,DataEntry!$E$6:$E$505,(Summary!$B60)))</f>
        <v>0</v>
      </c>
      <c r="E60" s="84">
        <f>SUM(SUMIFS(DataEntry!$G$6:$G$505,DataEntry!$E$6:$E$505,(Summary!$B60)))</f>
        <v>0</v>
      </c>
      <c r="F60" s="84">
        <f>SUM(SUMIFS(DataEntry!$H$6:$H$505,DataEntry!$E$6:$E$505,(Summary!$B60)))</f>
        <v>0</v>
      </c>
      <c r="AF60" s="154"/>
      <c r="AG60" s="154" t="s">
        <v>338</v>
      </c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</row>
    <row r="61" spans="2:44">
      <c r="B61" s="10" t="s">
        <v>339</v>
      </c>
      <c r="C61" s="10" t="s">
        <v>143</v>
      </c>
      <c r="D61" s="84">
        <f>SUM(SUMIFS(DataEntry!$F$6:$F$505,DataEntry!$E$6:$E$505,(Summary!$B61)))</f>
        <v>0</v>
      </c>
      <c r="E61" s="84">
        <f>SUM(SUMIFS(DataEntry!$G$6:$G$505,DataEntry!$E$6:$E$505,(Summary!$B61)))</f>
        <v>0</v>
      </c>
      <c r="F61" s="84">
        <f>SUM(SUMIFS(DataEntry!$H$6:$H$505,DataEntry!$E$6:$E$505,(Summary!$B61)))</f>
        <v>0</v>
      </c>
      <c r="AF61" s="154"/>
      <c r="AG61" s="154" t="s">
        <v>339</v>
      </c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</row>
    <row r="62" spans="2:44">
      <c r="B62" s="10" t="s">
        <v>340</v>
      </c>
      <c r="C62" s="10" t="s">
        <v>144</v>
      </c>
      <c r="D62" s="84">
        <f>SUM(SUMIFS(DataEntry!$F$6:$F$505,DataEntry!$E$6:$E$505,(Summary!$B62)))</f>
        <v>0</v>
      </c>
      <c r="E62" s="84">
        <f>SUM(SUMIFS(DataEntry!$G$6:$G$505,DataEntry!$E$6:$E$505,(Summary!$B62)))</f>
        <v>0</v>
      </c>
      <c r="F62" s="84">
        <f>SUM(SUMIFS(DataEntry!$H$6:$H$505,DataEntry!$E$6:$E$505,(Summary!$B62)))</f>
        <v>0</v>
      </c>
      <c r="AF62" s="154"/>
      <c r="AG62" s="154" t="s">
        <v>340</v>
      </c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</row>
    <row r="63" spans="2:44">
      <c r="B63" s="10" t="s">
        <v>341</v>
      </c>
      <c r="C63" s="10" t="s">
        <v>145</v>
      </c>
      <c r="D63" s="84">
        <f>SUM(SUMIFS(DataEntry!$F$6:$F$505,DataEntry!$E$6:$E$505,(Summary!$B63)))</f>
        <v>0</v>
      </c>
      <c r="E63" s="84">
        <f>SUM(SUMIFS(DataEntry!$G$6:$G$505,DataEntry!$E$6:$E$505,(Summary!$B63)))</f>
        <v>0</v>
      </c>
      <c r="F63" s="84">
        <f>SUM(SUMIFS(DataEntry!$H$6:$H$505,DataEntry!$E$6:$E$505,(Summary!$B63)))</f>
        <v>0</v>
      </c>
      <c r="AF63" s="154"/>
      <c r="AG63" s="154" t="s">
        <v>341</v>
      </c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</row>
    <row r="64" spans="2:44">
      <c r="B64" s="10" t="s">
        <v>342</v>
      </c>
      <c r="C64" s="10" t="s">
        <v>146</v>
      </c>
      <c r="D64" s="84">
        <f>SUM(SUMIFS(DataEntry!$F$6:$F$505,DataEntry!$E$6:$E$505,(Summary!$B64)))</f>
        <v>0</v>
      </c>
      <c r="E64" s="84">
        <f>SUM(SUMIFS(DataEntry!$G$6:$G$505,DataEntry!$E$6:$E$505,(Summary!$B64)))</f>
        <v>0</v>
      </c>
      <c r="F64" s="84">
        <f>SUM(SUMIFS(DataEntry!$H$6:$H$505,DataEntry!$E$6:$E$505,(Summary!$B64)))</f>
        <v>0</v>
      </c>
      <c r="AF64" s="154"/>
      <c r="AG64" s="154" t="s">
        <v>342</v>
      </c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</row>
    <row r="65" spans="2:44">
      <c r="B65" s="10" t="s">
        <v>343</v>
      </c>
      <c r="C65" s="10" t="s">
        <v>147</v>
      </c>
      <c r="D65" s="84">
        <f>SUM(SUMIFS(DataEntry!$F$6:$F$505,DataEntry!$E$6:$E$505,(Summary!$B65)))</f>
        <v>0</v>
      </c>
      <c r="E65" s="84">
        <f>SUM(SUMIFS(DataEntry!$G$6:$G$505,DataEntry!$E$6:$E$505,(Summary!$B65)))</f>
        <v>0</v>
      </c>
      <c r="F65" s="84">
        <f>SUM(SUMIFS(DataEntry!$H$6:$H$505,DataEntry!$E$6:$E$505,(Summary!$B65)))</f>
        <v>0</v>
      </c>
      <c r="AF65" s="154"/>
      <c r="AG65" s="154" t="s">
        <v>343</v>
      </c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</row>
    <row r="66" spans="2:44">
      <c r="B66" s="10" t="s">
        <v>344</v>
      </c>
      <c r="C66" s="10" t="s">
        <v>148</v>
      </c>
      <c r="D66" s="84">
        <f>SUM(SUMIFS(DataEntry!$F$6:$F$505,DataEntry!$E$6:$E$505,(Summary!$B66)))</f>
        <v>0</v>
      </c>
      <c r="E66" s="84">
        <f>SUM(SUMIFS(DataEntry!$G$6:$G$505,DataEntry!$E$6:$E$505,(Summary!$B66)))</f>
        <v>0</v>
      </c>
      <c r="F66" s="84">
        <f>SUM(SUMIFS(DataEntry!$H$6:$H$505,DataEntry!$E$6:$E$505,(Summary!$B66)))</f>
        <v>0</v>
      </c>
      <c r="AF66" s="154"/>
      <c r="AG66" s="154" t="s">
        <v>344</v>
      </c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</row>
    <row r="67" spans="2:44">
      <c r="B67" s="10" t="s">
        <v>345</v>
      </c>
      <c r="C67" s="10" t="s">
        <v>149</v>
      </c>
      <c r="D67" s="84">
        <f>SUM(SUMIFS(DataEntry!$F$6:$F$505,DataEntry!$E$6:$E$505,(Summary!$B67)))</f>
        <v>0</v>
      </c>
      <c r="E67" s="84">
        <f>SUM(SUMIFS(DataEntry!$G$6:$G$505,DataEntry!$E$6:$E$505,(Summary!$B67)))</f>
        <v>0</v>
      </c>
      <c r="F67" s="84">
        <f>SUM(SUMIFS(DataEntry!$H$6:$H$505,DataEntry!$E$6:$E$505,(Summary!$B67)))</f>
        <v>0</v>
      </c>
      <c r="AF67" s="154"/>
      <c r="AG67" s="154" t="s">
        <v>345</v>
      </c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</row>
    <row r="68" spans="2:44">
      <c r="B68" s="10" t="s">
        <v>346</v>
      </c>
      <c r="C68" s="10" t="s">
        <v>150</v>
      </c>
      <c r="D68" s="84">
        <f>SUM(SUMIFS(DataEntry!$F$6:$F$505,DataEntry!$E$6:$E$505,(Summary!$B68)))</f>
        <v>0</v>
      </c>
      <c r="E68" s="84">
        <f>SUM(SUMIFS(DataEntry!$G$6:$G$505,DataEntry!$E$6:$E$505,(Summary!$B68)))</f>
        <v>0</v>
      </c>
      <c r="F68" s="84">
        <f>SUM(SUMIFS(DataEntry!$H$6:$H$505,DataEntry!$E$6:$E$505,(Summary!$B68)))</f>
        <v>0</v>
      </c>
      <c r="AF68" s="154"/>
      <c r="AG68" s="154" t="s">
        <v>346</v>
      </c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</row>
    <row r="69" spans="2:44">
      <c r="B69" s="10" t="s">
        <v>347</v>
      </c>
      <c r="C69" s="10" t="s">
        <v>151</v>
      </c>
      <c r="D69" s="84">
        <f>SUM(SUMIFS(DataEntry!$F$6:$F$505,DataEntry!$E$6:$E$505,(Summary!$B69)))</f>
        <v>0</v>
      </c>
      <c r="E69" s="84">
        <f>SUM(SUMIFS(DataEntry!$G$6:$G$505,DataEntry!$E$6:$E$505,(Summary!$B69)))</f>
        <v>0</v>
      </c>
      <c r="F69" s="84">
        <f>SUM(SUMIFS(DataEntry!$H$6:$H$505,DataEntry!$E$6:$E$505,(Summary!$B69)))</f>
        <v>0</v>
      </c>
      <c r="AF69" s="154"/>
      <c r="AG69" s="154" t="s">
        <v>347</v>
      </c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</row>
    <row r="70" spans="2:44">
      <c r="B70" s="10" t="s">
        <v>348</v>
      </c>
      <c r="C70" s="10" t="s">
        <v>152</v>
      </c>
      <c r="D70" s="84">
        <f>SUM(SUMIFS(DataEntry!$F$6:$F$505,DataEntry!$E$6:$E$505,(Summary!$B70)))</f>
        <v>0</v>
      </c>
      <c r="E70" s="84">
        <f>SUM(SUMIFS(DataEntry!$G$6:$G$505,DataEntry!$E$6:$E$505,(Summary!$B70)))</f>
        <v>0</v>
      </c>
      <c r="F70" s="84">
        <f>SUM(SUMIFS(DataEntry!$H$6:$H$505,DataEntry!$E$6:$E$505,(Summary!$B70)))</f>
        <v>0</v>
      </c>
      <c r="AF70" s="154"/>
      <c r="AG70" s="154" t="s">
        <v>348</v>
      </c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</row>
    <row r="71" spans="2:44">
      <c r="B71" s="10" t="s">
        <v>349</v>
      </c>
      <c r="C71" s="10" t="s">
        <v>153</v>
      </c>
      <c r="D71" s="84">
        <f>SUM(SUMIFS(DataEntry!$F$6:$F$505,DataEntry!$E$6:$E$505,(Summary!$B71)))</f>
        <v>0</v>
      </c>
      <c r="E71" s="84">
        <f>SUM(SUMIFS(DataEntry!$G$6:$G$505,DataEntry!$E$6:$E$505,(Summary!$B71)))</f>
        <v>0</v>
      </c>
      <c r="F71" s="84">
        <f>SUM(SUMIFS(DataEntry!$H$6:$H$505,DataEntry!$E$6:$E$505,(Summary!$B71)))</f>
        <v>0</v>
      </c>
      <c r="AF71" s="154"/>
      <c r="AG71" s="154" t="s">
        <v>349</v>
      </c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</row>
    <row r="72" spans="2:44">
      <c r="B72" s="10" t="s">
        <v>350</v>
      </c>
      <c r="C72" s="10" t="s">
        <v>154</v>
      </c>
      <c r="D72" s="84">
        <f>SUM(SUMIFS(DataEntry!$F$6:$F$505,DataEntry!$E$6:$E$505,(Summary!$B72)))</f>
        <v>0</v>
      </c>
      <c r="E72" s="84">
        <f>SUM(SUMIFS(DataEntry!$G$6:$G$505,DataEntry!$E$6:$E$505,(Summary!$B72)))</f>
        <v>0</v>
      </c>
      <c r="F72" s="84">
        <f>SUM(SUMIFS(DataEntry!$H$6:$H$505,DataEntry!$E$6:$E$505,(Summary!$B72)))</f>
        <v>0</v>
      </c>
      <c r="AF72" s="154"/>
      <c r="AG72" s="154" t="s">
        <v>350</v>
      </c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</row>
    <row r="73" spans="2:44">
      <c r="B73" s="10" t="s">
        <v>351</v>
      </c>
      <c r="C73" s="10" t="s">
        <v>155</v>
      </c>
      <c r="D73" s="84">
        <f>SUM(SUMIFS(DataEntry!$F$6:$F$505,DataEntry!$E$6:$E$505,(Summary!$B73)))</f>
        <v>0</v>
      </c>
      <c r="E73" s="84">
        <f>SUM(SUMIFS(DataEntry!$G$6:$G$505,DataEntry!$E$6:$E$505,(Summary!$B73)))</f>
        <v>0</v>
      </c>
      <c r="F73" s="84">
        <f>SUM(SUMIFS(DataEntry!$H$6:$H$505,DataEntry!$E$6:$E$505,(Summary!$B73)))</f>
        <v>0</v>
      </c>
      <c r="AF73" s="154"/>
      <c r="AG73" s="154" t="s">
        <v>351</v>
      </c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</row>
    <row r="74" spans="2:44">
      <c r="B74" s="10" t="s">
        <v>352</v>
      </c>
      <c r="C74" s="10" t="s">
        <v>156</v>
      </c>
      <c r="D74" s="84">
        <f>SUM(SUMIFS(DataEntry!$F$6:$F$505,DataEntry!$E$6:$E$505,(Summary!$B74)))</f>
        <v>0</v>
      </c>
      <c r="E74" s="84">
        <f>SUM(SUMIFS(DataEntry!$G$6:$G$505,DataEntry!$E$6:$E$505,(Summary!$B74)))</f>
        <v>0</v>
      </c>
      <c r="F74" s="84">
        <f>SUM(SUMIFS(DataEntry!$H$6:$H$505,DataEntry!$E$6:$E$505,(Summary!$B74)))</f>
        <v>0</v>
      </c>
      <c r="AF74" s="154"/>
      <c r="AG74" s="154" t="s">
        <v>352</v>
      </c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</row>
    <row r="75" spans="2:44">
      <c r="B75" s="10" t="s">
        <v>353</v>
      </c>
      <c r="C75" s="10" t="s">
        <v>157</v>
      </c>
      <c r="D75" s="84">
        <f>SUM(SUMIFS(DataEntry!$F$6:$F$505,DataEntry!$E$6:$E$505,(Summary!$B75)))</f>
        <v>0</v>
      </c>
      <c r="E75" s="84">
        <f>SUM(SUMIFS(DataEntry!$G$6:$G$505,DataEntry!$E$6:$E$505,(Summary!$B75)))</f>
        <v>0</v>
      </c>
      <c r="F75" s="84">
        <f>SUM(SUMIFS(DataEntry!$H$6:$H$505,DataEntry!$E$6:$E$505,(Summary!$B75)))</f>
        <v>0</v>
      </c>
      <c r="AF75" s="154"/>
      <c r="AG75" s="154" t="s">
        <v>353</v>
      </c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</row>
    <row r="76" spans="2:44">
      <c r="B76" s="10" t="s">
        <v>354</v>
      </c>
      <c r="C76" s="10" t="s">
        <v>158</v>
      </c>
      <c r="D76" s="84">
        <f>SUM(SUMIFS(DataEntry!$F$6:$F$505,DataEntry!$E$6:$E$505,(Summary!$B76)))</f>
        <v>0</v>
      </c>
      <c r="E76" s="84">
        <f>SUM(SUMIFS(DataEntry!$G$6:$G$505,DataEntry!$E$6:$E$505,(Summary!$B76)))</f>
        <v>0</v>
      </c>
      <c r="F76" s="84">
        <f>SUM(SUMIFS(DataEntry!$H$6:$H$505,DataEntry!$E$6:$E$505,(Summary!$B76)))</f>
        <v>0</v>
      </c>
      <c r="AF76" s="154"/>
      <c r="AG76" s="154" t="s">
        <v>354</v>
      </c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</row>
    <row r="77" spans="2:44">
      <c r="B77" s="10" t="s">
        <v>355</v>
      </c>
      <c r="C77" s="10" t="s">
        <v>159</v>
      </c>
      <c r="D77" s="84">
        <f>SUM(SUMIFS(DataEntry!$F$6:$F$505,DataEntry!$E$6:$E$505,(Summary!$B77)))</f>
        <v>0</v>
      </c>
      <c r="E77" s="84">
        <f>SUM(SUMIFS(DataEntry!$G$6:$G$505,DataEntry!$E$6:$E$505,(Summary!$B77)))</f>
        <v>0</v>
      </c>
      <c r="F77" s="84">
        <f>SUM(SUMIFS(DataEntry!$H$6:$H$505,DataEntry!$E$6:$E$505,(Summary!$B77)))</f>
        <v>0</v>
      </c>
      <c r="AF77" s="154"/>
      <c r="AG77" s="154" t="s">
        <v>355</v>
      </c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</row>
    <row r="78" spans="2:44">
      <c r="B78" s="10" t="s">
        <v>356</v>
      </c>
      <c r="C78" s="10" t="s">
        <v>160</v>
      </c>
      <c r="D78" s="84">
        <f>SUM(SUMIFS(DataEntry!$F$6:$F$505,DataEntry!$E$6:$E$505,(Summary!$B78)))</f>
        <v>0</v>
      </c>
      <c r="E78" s="84">
        <f>SUM(SUMIFS(DataEntry!$G$6:$G$505,DataEntry!$E$6:$E$505,(Summary!$B78)))</f>
        <v>0</v>
      </c>
      <c r="F78" s="84">
        <f>SUM(SUMIFS(DataEntry!$H$6:$H$505,DataEntry!$E$6:$E$505,(Summary!$B78)))</f>
        <v>0</v>
      </c>
      <c r="AF78" s="154"/>
      <c r="AG78" s="154" t="s">
        <v>356</v>
      </c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</row>
    <row r="79" spans="2:44">
      <c r="B79" s="10" t="s">
        <v>357</v>
      </c>
      <c r="C79" s="10" t="s">
        <v>161</v>
      </c>
      <c r="D79" s="84">
        <f>SUM(SUMIFS(DataEntry!$F$6:$F$505,DataEntry!$E$6:$E$505,(Summary!$B79)))</f>
        <v>0</v>
      </c>
      <c r="E79" s="84">
        <f>SUM(SUMIFS(DataEntry!$G$6:$G$505,DataEntry!$E$6:$E$505,(Summary!$B79)))</f>
        <v>0</v>
      </c>
      <c r="F79" s="84">
        <f>SUM(SUMIFS(DataEntry!$H$6:$H$505,DataEntry!$E$6:$E$505,(Summary!$B79)))</f>
        <v>0</v>
      </c>
      <c r="AF79" s="154"/>
      <c r="AG79" s="154" t="s">
        <v>357</v>
      </c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</row>
    <row r="80" spans="2:44">
      <c r="B80" s="10" t="s">
        <v>358</v>
      </c>
      <c r="C80" s="10" t="s">
        <v>162</v>
      </c>
      <c r="D80" s="84">
        <f>SUM(SUMIFS(DataEntry!$F$6:$F$505,DataEntry!$E$6:$E$505,(Summary!$B80)))</f>
        <v>0</v>
      </c>
      <c r="E80" s="84">
        <f>SUM(SUMIFS(DataEntry!$G$6:$G$505,DataEntry!$E$6:$E$505,(Summary!$B80)))</f>
        <v>0</v>
      </c>
      <c r="F80" s="84">
        <f>SUM(SUMIFS(DataEntry!$H$6:$H$505,DataEntry!$E$6:$E$505,(Summary!$B80)))</f>
        <v>0</v>
      </c>
      <c r="AF80" s="154"/>
      <c r="AG80" s="154" t="s">
        <v>358</v>
      </c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</row>
    <row r="81" spans="2:44">
      <c r="B81" s="10" t="s">
        <v>359</v>
      </c>
      <c r="C81" s="10" t="s">
        <v>163</v>
      </c>
      <c r="D81" s="84">
        <f>SUM(SUMIFS(DataEntry!$F$6:$F$505,DataEntry!$E$6:$E$505,(Summary!$B81)))</f>
        <v>0</v>
      </c>
      <c r="E81" s="84">
        <f>SUM(SUMIFS(DataEntry!$G$6:$G$505,DataEntry!$E$6:$E$505,(Summary!$B81)))</f>
        <v>0</v>
      </c>
      <c r="F81" s="84">
        <f>SUM(SUMIFS(DataEntry!$H$6:$H$505,DataEntry!$E$6:$E$505,(Summary!$B81)))</f>
        <v>0</v>
      </c>
      <c r="AF81" s="154"/>
      <c r="AG81" s="154" t="s">
        <v>359</v>
      </c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</row>
    <row r="82" spans="2:44">
      <c r="B82" s="10" t="s">
        <v>360</v>
      </c>
      <c r="C82" s="10" t="s">
        <v>164</v>
      </c>
      <c r="D82" s="84">
        <f>SUM(SUMIFS(DataEntry!$F$6:$F$505,DataEntry!$E$6:$E$505,(Summary!$B82)))</f>
        <v>0</v>
      </c>
      <c r="E82" s="84">
        <f>SUM(SUMIFS(DataEntry!$G$6:$G$505,DataEntry!$E$6:$E$505,(Summary!$B82)))</f>
        <v>0</v>
      </c>
      <c r="F82" s="84">
        <f>SUM(SUMIFS(DataEntry!$H$6:$H$505,DataEntry!$E$6:$E$505,(Summary!$B82)))</f>
        <v>0</v>
      </c>
      <c r="AF82" s="154"/>
      <c r="AG82" s="154" t="s">
        <v>360</v>
      </c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</row>
    <row r="83" spans="2:44">
      <c r="B83" s="10" t="s">
        <v>361</v>
      </c>
      <c r="C83" s="10" t="s">
        <v>165</v>
      </c>
      <c r="D83" s="84">
        <f>SUM(SUMIFS(DataEntry!$F$6:$F$505,DataEntry!$E$6:$E$505,(Summary!$B83)))</f>
        <v>500000</v>
      </c>
      <c r="E83" s="84">
        <f>SUM(SUMIFS(DataEntry!$G$6:$G$505,DataEntry!$E$6:$E$505,(Summary!$B83)))</f>
        <v>0</v>
      </c>
      <c r="F83" s="84">
        <f>SUM(SUMIFS(DataEntry!$H$6:$H$505,DataEntry!$E$6:$E$505,(Summary!$B83)))</f>
        <v>0</v>
      </c>
      <c r="AF83" s="154"/>
      <c r="AG83" s="154" t="s">
        <v>361</v>
      </c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</row>
    <row r="84" spans="2:44">
      <c r="B84" s="10" t="s">
        <v>362</v>
      </c>
      <c r="C84" s="10" t="s">
        <v>166</v>
      </c>
      <c r="D84" s="84">
        <f>SUM(SUMIFS(DataEntry!$F$6:$F$505,DataEntry!$E$6:$E$505,(Summary!$B84)))</f>
        <v>0</v>
      </c>
      <c r="E84" s="84">
        <f>SUM(SUMIFS(DataEntry!$G$6:$G$505,DataEntry!$E$6:$E$505,(Summary!$B84)))</f>
        <v>0</v>
      </c>
      <c r="F84" s="84">
        <f>SUM(SUMIFS(DataEntry!$H$6:$H$505,DataEntry!$E$6:$E$505,(Summary!$B84)))</f>
        <v>0</v>
      </c>
      <c r="AF84" s="154"/>
      <c r="AG84" s="154" t="s">
        <v>362</v>
      </c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</row>
    <row r="85" spans="2:44">
      <c r="B85" s="10" t="s">
        <v>363</v>
      </c>
      <c r="C85" s="10" t="s">
        <v>167</v>
      </c>
      <c r="D85" s="84">
        <f>SUM(SUMIFS(DataEntry!$F$6:$F$505,DataEntry!$E$6:$E$505,(Summary!$B85)))</f>
        <v>0</v>
      </c>
      <c r="E85" s="84">
        <f>SUM(SUMIFS(DataEntry!$G$6:$G$505,DataEntry!$E$6:$E$505,(Summary!$B85)))</f>
        <v>0</v>
      </c>
      <c r="F85" s="84">
        <f>SUM(SUMIFS(DataEntry!$H$6:$H$505,DataEntry!$E$6:$E$505,(Summary!$B85)))</f>
        <v>0</v>
      </c>
      <c r="AF85" s="154"/>
      <c r="AG85" s="154" t="s">
        <v>363</v>
      </c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</row>
    <row r="86" spans="2:44">
      <c r="B86" s="10" t="s">
        <v>364</v>
      </c>
      <c r="C86" s="10" t="s">
        <v>168</v>
      </c>
      <c r="D86" s="84">
        <f>SUM(SUMIFS(DataEntry!$F$6:$F$505,DataEntry!$E$6:$E$505,(Summary!$B86)))</f>
        <v>0</v>
      </c>
      <c r="E86" s="84">
        <f>SUM(SUMIFS(DataEntry!$G$6:$G$505,DataEntry!$E$6:$E$505,(Summary!$B86)))</f>
        <v>0</v>
      </c>
      <c r="F86" s="84">
        <f>SUM(SUMIFS(DataEntry!$H$6:$H$505,DataEntry!$E$6:$E$505,(Summary!$B86)))</f>
        <v>0</v>
      </c>
      <c r="AF86" s="154"/>
      <c r="AG86" s="154" t="s">
        <v>364</v>
      </c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</row>
    <row r="87" spans="2:44">
      <c r="B87" s="10" t="s">
        <v>365</v>
      </c>
      <c r="C87" s="10" t="s">
        <v>169</v>
      </c>
      <c r="D87" s="84">
        <f>SUM(SUMIFS(DataEntry!$F$6:$F$505,DataEntry!$E$6:$E$505,(Summary!$B87)))</f>
        <v>0</v>
      </c>
      <c r="E87" s="84">
        <f>SUM(SUMIFS(DataEntry!$G$6:$G$505,DataEntry!$E$6:$E$505,(Summary!$B87)))</f>
        <v>0</v>
      </c>
      <c r="F87" s="84">
        <f>SUM(SUMIFS(DataEntry!$H$6:$H$505,DataEntry!$E$6:$E$505,(Summary!$B87)))</f>
        <v>0</v>
      </c>
      <c r="AF87" s="154"/>
      <c r="AG87" s="154" t="s">
        <v>365</v>
      </c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</row>
    <row r="88" spans="2:44">
      <c r="B88" s="10" t="s">
        <v>366</v>
      </c>
      <c r="C88" s="10" t="s">
        <v>170</v>
      </c>
      <c r="D88" s="84">
        <f>SUM(SUMIFS(DataEntry!$F$6:$F$505,DataEntry!$E$6:$E$505,(Summary!$B88)))</f>
        <v>0</v>
      </c>
      <c r="E88" s="84">
        <f>SUM(SUMIFS(DataEntry!$G$6:$G$505,DataEntry!$E$6:$E$505,(Summary!$B88)))</f>
        <v>0</v>
      </c>
      <c r="F88" s="84">
        <f>SUM(SUMIFS(DataEntry!$H$6:$H$505,DataEntry!$E$6:$E$505,(Summary!$B88)))</f>
        <v>0</v>
      </c>
      <c r="AF88" s="154"/>
      <c r="AG88" s="154" t="s">
        <v>366</v>
      </c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</row>
    <row r="89" spans="2:44">
      <c r="B89" s="10" t="s">
        <v>367</v>
      </c>
      <c r="C89" s="10" t="s">
        <v>171</v>
      </c>
      <c r="D89" s="84">
        <f>SUM(SUMIFS(DataEntry!$F$6:$F$505,DataEntry!$E$6:$E$505,(Summary!$B89)))</f>
        <v>0</v>
      </c>
      <c r="E89" s="84">
        <f>SUM(SUMIFS(DataEntry!$G$6:$G$505,DataEntry!$E$6:$E$505,(Summary!$B89)))</f>
        <v>0</v>
      </c>
      <c r="F89" s="84">
        <f>SUM(SUMIFS(DataEntry!$H$6:$H$505,DataEntry!$E$6:$E$505,(Summary!$B89)))</f>
        <v>0</v>
      </c>
      <c r="AF89" s="154"/>
      <c r="AG89" s="154" t="s">
        <v>367</v>
      </c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</row>
    <row r="90" spans="2:44">
      <c r="B90" s="10" t="s">
        <v>368</v>
      </c>
      <c r="C90" s="10" t="s">
        <v>172</v>
      </c>
      <c r="D90" s="84">
        <f>SUM(SUMIFS(DataEntry!$F$6:$F$505,DataEntry!$E$6:$E$505,(Summary!$B90)))</f>
        <v>0</v>
      </c>
      <c r="E90" s="84">
        <f>SUM(SUMIFS(DataEntry!$G$6:$G$505,DataEntry!$E$6:$E$505,(Summary!$B90)))</f>
        <v>0</v>
      </c>
      <c r="F90" s="84">
        <f>SUM(SUMIFS(DataEntry!$H$6:$H$505,DataEntry!$E$6:$E$505,(Summary!$B90)))</f>
        <v>0</v>
      </c>
      <c r="AF90" s="154"/>
      <c r="AG90" s="154" t="s">
        <v>368</v>
      </c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</row>
    <row r="91" spans="2:44">
      <c r="B91" s="10" t="s">
        <v>369</v>
      </c>
      <c r="C91" s="10" t="s">
        <v>173</v>
      </c>
      <c r="D91" s="84">
        <f>SUM(SUMIFS(DataEntry!$F$6:$F$505,DataEntry!$E$6:$E$505,(Summary!$B91)))</f>
        <v>0</v>
      </c>
      <c r="E91" s="84">
        <f>SUM(SUMIFS(DataEntry!$G$6:$G$505,DataEntry!$E$6:$E$505,(Summary!$B91)))</f>
        <v>0</v>
      </c>
      <c r="F91" s="84">
        <f>SUM(SUMIFS(DataEntry!$H$6:$H$505,DataEntry!$E$6:$E$505,(Summary!$B91)))</f>
        <v>0</v>
      </c>
      <c r="AF91" s="154"/>
      <c r="AG91" s="154" t="s">
        <v>369</v>
      </c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</row>
    <row r="92" spans="2:44">
      <c r="B92" s="10" t="s">
        <v>370</v>
      </c>
      <c r="C92" s="10" t="s">
        <v>174</v>
      </c>
      <c r="D92" s="84">
        <f>SUM(SUMIFS(DataEntry!$F$6:$F$505,DataEntry!$E$6:$E$505,(Summary!$B92)))</f>
        <v>0</v>
      </c>
      <c r="E92" s="84">
        <f>SUM(SUMIFS(DataEntry!$G$6:$G$505,DataEntry!$E$6:$E$505,(Summary!$B92)))</f>
        <v>0</v>
      </c>
      <c r="F92" s="84">
        <f>SUM(SUMIFS(DataEntry!$H$6:$H$505,DataEntry!$E$6:$E$505,(Summary!$B92)))</f>
        <v>0</v>
      </c>
      <c r="AF92" s="154"/>
      <c r="AG92" s="154" t="s">
        <v>370</v>
      </c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</row>
    <row r="93" spans="2:44">
      <c r="B93" s="10" t="s">
        <v>371</v>
      </c>
      <c r="C93" s="10" t="s">
        <v>175</v>
      </c>
      <c r="D93" s="84">
        <f>SUM(SUMIFS(DataEntry!$F$6:$F$505,DataEntry!$E$6:$E$505,(Summary!$B93)))</f>
        <v>0</v>
      </c>
      <c r="E93" s="84">
        <f>SUM(SUMIFS(DataEntry!$G$6:$G$505,DataEntry!$E$6:$E$505,(Summary!$B93)))</f>
        <v>0</v>
      </c>
      <c r="F93" s="84">
        <f>SUM(SUMIFS(DataEntry!$H$6:$H$505,DataEntry!$E$6:$E$505,(Summary!$B93)))</f>
        <v>0</v>
      </c>
      <c r="AF93" s="154"/>
      <c r="AG93" s="154" t="s">
        <v>371</v>
      </c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</row>
    <row r="94" spans="2:44">
      <c r="B94" s="10" t="s">
        <v>372</v>
      </c>
      <c r="C94" s="10" t="s">
        <v>176</v>
      </c>
      <c r="D94" s="84">
        <f>SUM(SUMIFS(DataEntry!$F$6:$F$505,DataEntry!$E$6:$E$505,(Summary!$B94)))</f>
        <v>0</v>
      </c>
      <c r="E94" s="84">
        <f>SUM(SUMIFS(DataEntry!$G$6:$G$505,DataEntry!$E$6:$E$505,(Summary!$B94)))</f>
        <v>0</v>
      </c>
      <c r="F94" s="84">
        <f>SUM(SUMIFS(DataEntry!$H$6:$H$505,DataEntry!$E$6:$E$505,(Summary!$B94)))</f>
        <v>0</v>
      </c>
      <c r="AF94" s="154"/>
      <c r="AG94" s="154" t="s">
        <v>372</v>
      </c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</row>
    <row r="95" spans="2:44">
      <c r="B95" s="10" t="s">
        <v>373</v>
      </c>
      <c r="C95" s="10" t="s">
        <v>177</v>
      </c>
      <c r="D95" s="84">
        <f>SUM(SUMIFS(DataEntry!$F$6:$F$505,DataEntry!$E$6:$E$505,(Summary!$B95)))</f>
        <v>0</v>
      </c>
      <c r="E95" s="84">
        <f>SUM(SUMIFS(DataEntry!$G$6:$G$505,DataEntry!$E$6:$E$505,(Summary!$B95)))</f>
        <v>0</v>
      </c>
      <c r="F95" s="84">
        <f>SUM(SUMIFS(DataEntry!$H$6:$H$505,DataEntry!$E$6:$E$505,(Summary!$B95)))</f>
        <v>0</v>
      </c>
      <c r="AF95" s="154"/>
      <c r="AG95" s="154" t="s">
        <v>373</v>
      </c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</row>
    <row r="96" spans="2:44">
      <c r="B96" s="10" t="s">
        <v>374</v>
      </c>
      <c r="C96" s="10" t="s">
        <v>178</v>
      </c>
      <c r="D96" s="84">
        <f>SUM(SUMIFS(DataEntry!$F$6:$F$505,DataEntry!$E$6:$E$505,(Summary!$B96)))</f>
        <v>0</v>
      </c>
      <c r="E96" s="84">
        <f>SUM(SUMIFS(DataEntry!$G$6:$G$505,DataEntry!$E$6:$E$505,(Summary!$B96)))</f>
        <v>0</v>
      </c>
      <c r="F96" s="84">
        <f>SUM(SUMIFS(DataEntry!$H$6:$H$505,DataEntry!$E$6:$E$505,(Summary!$B96)))</f>
        <v>0</v>
      </c>
      <c r="AF96" s="154"/>
      <c r="AG96" s="154" t="s">
        <v>374</v>
      </c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</row>
    <row r="97" spans="2:44">
      <c r="B97" s="10" t="s">
        <v>375</v>
      </c>
      <c r="C97" s="10" t="s">
        <v>179</v>
      </c>
      <c r="D97" s="84">
        <f>SUM(SUMIFS(DataEntry!$F$6:$F$505,DataEntry!$E$6:$E$505,(Summary!$B97)))</f>
        <v>0</v>
      </c>
      <c r="E97" s="84">
        <f>SUM(SUMIFS(DataEntry!$G$6:$G$505,DataEntry!$E$6:$E$505,(Summary!$B97)))</f>
        <v>0</v>
      </c>
      <c r="F97" s="84">
        <f>SUM(SUMIFS(DataEntry!$H$6:$H$505,DataEntry!$E$6:$E$505,(Summary!$B97)))</f>
        <v>0</v>
      </c>
      <c r="AF97" s="154"/>
      <c r="AG97" s="154" t="s">
        <v>375</v>
      </c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</row>
    <row r="98" spans="2:44">
      <c r="B98" s="10" t="s">
        <v>376</v>
      </c>
      <c r="C98" s="10" t="s">
        <v>180</v>
      </c>
      <c r="D98" s="84">
        <f>SUM(SUMIFS(DataEntry!$F$6:$F$505,DataEntry!$E$6:$E$505,(Summary!$B98)))</f>
        <v>0</v>
      </c>
      <c r="E98" s="84">
        <f>SUM(SUMIFS(DataEntry!$G$6:$G$505,DataEntry!$E$6:$E$505,(Summary!$B98)))</f>
        <v>0</v>
      </c>
      <c r="F98" s="84">
        <f>SUM(SUMIFS(DataEntry!$H$6:$H$505,DataEntry!$E$6:$E$505,(Summary!$B98)))</f>
        <v>0</v>
      </c>
      <c r="AF98" s="154"/>
      <c r="AG98" s="154" t="s">
        <v>376</v>
      </c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</row>
    <row r="99" spans="2:44">
      <c r="B99" s="10" t="s">
        <v>377</v>
      </c>
      <c r="C99" s="10" t="s">
        <v>181</v>
      </c>
      <c r="D99" s="84">
        <f>SUM(SUMIFS(DataEntry!$F$6:$F$505,DataEntry!$E$6:$E$505,(Summary!$B99)))</f>
        <v>0</v>
      </c>
      <c r="E99" s="84">
        <f>SUM(SUMIFS(DataEntry!$G$6:$G$505,DataEntry!$E$6:$E$505,(Summary!$B99)))</f>
        <v>0</v>
      </c>
      <c r="F99" s="84">
        <f>SUM(SUMIFS(DataEntry!$H$6:$H$505,DataEntry!$E$6:$E$505,(Summary!$B99)))</f>
        <v>0</v>
      </c>
      <c r="AF99" s="154"/>
      <c r="AG99" s="154" t="s">
        <v>377</v>
      </c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</row>
    <row r="100" spans="2:44">
      <c r="B100" s="10" t="s">
        <v>378</v>
      </c>
      <c r="C100" s="10" t="s">
        <v>182</v>
      </c>
      <c r="D100" s="84">
        <f>SUM(SUMIFS(DataEntry!$F$6:$F$505,DataEntry!$E$6:$E$505,(Summary!$B100)))</f>
        <v>0</v>
      </c>
      <c r="E100" s="84">
        <f>SUM(SUMIFS(DataEntry!$G$6:$G$505,DataEntry!$E$6:$E$505,(Summary!$B100)))</f>
        <v>0</v>
      </c>
      <c r="F100" s="84">
        <f>SUM(SUMIFS(DataEntry!$H$6:$H$505,DataEntry!$E$6:$E$505,(Summary!$B100)))</f>
        <v>0</v>
      </c>
      <c r="AF100" s="154"/>
      <c r="AG100" s="154" t="s">
        <v>378</v>
      </c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</row>
    <row r="101" spans="2:44">
      <c r="B101" s="10" t="s">
        <v>379</v>
      </c>
      <c r="C101" s="10" t="s">
        <v>183</v>
      </c>
      <c r="D101" s="84">
        <f>SUM(SUMIFS(DataEntry!$F$6:$F$505,DataEntry!$E$6:$E$505,(Summary!$B101)))</f>
        <v>0</v>
      </c>
      <c r="E101" s="84">
        <f>SUM(SUMIFS(DataEntry!$G$6:$G$505,DataEntry!$E$6:$E$505,(Summary!$B101)))</f>
        <v>0</v>
      </c>
      <c r="F101" s="84">
        <f>SUM(SUMIFS(DataEntry!$H$6:$H$505,DataEntry!$E$6:$E$505,(Summary!$B101)))</f>
        <v>0</v>
      </c>
      <c r="AF101" s="154"/>
      <c r="AG101" s="154" t="s">
        <v>379</v>
      </c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</row>
    <row r="102" spans="2:44">
      <c r="B102" s="10" t="s">
        <v>380</v>
      </c>
      <c r="C102" s="10" t="s">
        <v>184</v>
      </c>
      <c r="D102" s="84">
        <f>SUM(SUMIFS(DataEntry!$F$6:$F$505,DataEntry!$E$6:$E$505,(Summary!$B102)))</f>
        <v>0</v>
      </c>
      <c r="E102" s="84">
        <f>SUM(SUMIFS(DataEntry!$G$6:$G$505,DataEntry!$E$6:$E$505,(Summary!$B102)))</f>
        <v>0</v>
      </c>
      <c r="F102" s="84">
        <f>SUM(SUMIFS(DataEntry!$H$6:$H$505,DataEntry!$E$6:$E$505,(Summary!$B102)))</f>
        <v>0</v>
      </c>
      <c r="AF102" s="154"/>
      <c r="AG102" s="154" t="s">
        <v>380</v>
      </c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</row>
    <row r="103" spans="2:44">
      <c r="B103" s="10" t="s">
        <v>381</v>
      </c>
      <c r="C103" s="10" t="s">
        <v>185</v>
      </c>
      <c r="D103" s="84">
        <f>SUM(SUMIFS(DataEntry!$F$6:$F$505,DataEntry!$E$6:$E$505,(Summary!$B103)))</f>
        <v>0</v>
      </c>
      <c r="E103" s="84">
        <f>SUM(SUMIFS(DataEntry!$G$6:$G$505,DataEntry!$E$6:$E$505,(Summary!$B103)))</f>
        <v>0</v>
      </c>
      <c r="F103" s="84">
        <f>SUM(SUMIFS(DataEntry!$H$6:$H$505,DataEntry!$E$6:$E$505,(Summary!$B103)))</f>
        <v>0</v>
      </c>
      <c r="AF103" s="154"/>
      <c r="AG103" s="154" t="s">
        <v>381</v>
      </c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</row>
    <row r="104" spans="2:44">
      <c r="B104" s="10" t="s">
        <v>382</v>
      </c>
      <c r="C104" s="10" t="s">
        <v>186</v>
      </c>
      <c r="D104" s="84">
        <f>SUM(SUMIFS(DataEntry!$F$6:$F$505,DataEntry!$E$6:$E$505,(Summary!$B104)))</f>
        <v>0</v>
      </c>
      <c r="E104" s="84">
        <f>SUM(SUMIFS(DataEntry!$G$6:$G$505,DataEntry!$E$6:$E$505,(Summary!$B104)))</f>
        <v>0</v>
      </c>
      <c r="F104" s="84">
        <f>SUM(SUMIFS(DataEntry!$H$6:$H$505,DataEntry!$E$6:$E$505,(Summary!$B104)))</f>
        <v>0</v>
      </c>
      <c r="AF104" s="154"/>
      <c r="AG104" s="154" t="s">
        <v>382</v>
      </c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</row>
    <row r="105" spans="2:44">
      <c r="B105" s="10" t="s">
        <v>383</v>
      </c>
      <c r="C105" s="10" t="s">
        <v>187</v>
      </c>
      <c r="D105" s="84">
        <f>SUM(SUMIFS(DataEntry!$F$6:$F$505,DataEntry!$E$6:$E$505,(Summary!$B105)))</f>
        <v>0</v>
      </c>
      <c r="E105" s="84">
        <f>SUM(SUMIFS(DataEntry!$G$6:$G$505,DataEntry!$E$6:$E$505,(Summary!$B105)))</f>
        <v>0</v>
      </c>
      <c r="F105" s="84">
        <f>SUM(SUMIFS(DataEntry!$H$6:$H$505,DataEntry!$E$6:$E$505,(Summary!$B105)))</f>
        <v>0</v>
      </c>
      <c r="AF105" s="154"/>
      <c r="AG105" s="154" t="s">
        <v>383</v>
      </c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</row>
    <row r="106" spans="2:44">
      <c r="B106" s="10" t="s">
        <v>384</v>
      </c>
      <c r="C106" s="10" t="s">
        <v>188</v>
      </c>
      <c r="D106" s="84">
        <f>SUM(SUMIFS(DataEntry!$F$6:$F$505,DataEntry!$E$6:$E$505,(Summary!$B106)))</f>
        <v>0</v>
      </c>
      <c r="E106" s="84">
        <f>SUM(SUMIFS(DataEntry!$G$6:$G$505,DataEntry!$E$6:$E$505,(Summary!$B106)))</f>
        <v>0</v>
      </c>
      <c r="F106" s="84">
        <f>SUM(SUMIFS(DataEntry!$H$6:$H$505,DataEntry!$E$6:$E$505,(Summary!$B106)))</f>
        <v>0</v>
      </c>
      <c r="AF106" s="154"/>
      <c r="AG106" s="154" t="s">
        <v>384</v>
      </c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</row>
    <row r="107" spans="2:44">
      <c r="B107" s="10" t="s">
        <v>385</v>
      </c>
      <c r="C107" s="10" t="s">
        <v>189</v>
      </c>
      <c r="D107" s="84">
        <f>SUM(SUMIFS(DataEntry!$F$6:$F$505,DataEntry!$E$6:$E$505,(Summary!$B107)))</f>
        <v>0</v>
      </c>
      <c r="E107" s="84">
        <f>SUM(SUMIFS(DataEntry!$G$6:$G$505,DataEntry!$E$6:$E$505,(Summary!$B107)))</f>
        <v>0</v>
      </c>
      <c r="F107" s="84">
        <f>SUM(SUMIFS(DataEntry!$H$6:$H$505,DataEntry!$E$6:$E$505,(Summary!$B107)))</f>
        <v>0</v>
      </c>
      <c r="AF107" s="154"/>
      <c r="AG107" s="154" t="s">
        <v>385</v>
      </c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</row>
    <row r="108" spans="2:44">
      <c r="B108" s="10" t="s">
        <v>386</v>
      </c>
      <c r="C108" s="10" t="s">
        <v>190</v>
      </c>
      <c r="D108" s="84">
        <f>SUM(SUMIFS(DataEntry!$F$6:$F$505,DataEntry!$E$6:$E$505,(Summary!$B108)))</f>
        <v>0</v>
      </c>
      <c r="E108" s="84">
        <f>SUM(SUMIFS(DataEntry!$G$6:$G$505,DataEntry!$E$6:$E$505,(Summary!$B108)))</f>
        <v>0</v>
      </c>
      <c r="F108" s="84">
        <f>SUM(SUMIFS(DataEntry!$H$6:$H$505,DataEntry!$E$6:$E$505,(Summary!$B108)))</f>
        <v>0</v>
      </c>
      <c r="AF108" s="154"/>
      <c r="AG108" s="154" t="s">
        <v>386</v>
      </c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</row>
    <row r="109" spans="2:44" ht="15.75" thickBot="1">
      <c r="B109" s="11" t="s">
        <v>387</v>
      </c>
      <c r="C109" s="12" t="s">
        <v>191</v>
      </c>
      <c r="D109" s="84">
        <f>SUM(SUMIFS(DataEntry!$F$6:$F$505,DataEntry!$E$6:$E$505,(Summary!$B109)))</f>
        <v>0</v>
      </c>
      <c r="E109" s="84">
        <f>SUM(SUMIFS(DataEntry!$G$6:$G$505,DataEntry!$E$6:$E$505,(Summary!$B109)))</f>
        <v>0</v>
      </c>
      <c r="F109" s="84">
        <f>SUM(SUMIFS(DataEntry!$H$6:$H$505,DataEntry!$E$6:$E$505,(Summary!$B109)))</f>
        <v>0</v>
      </c>
      <c r="AF109" s="154"/>
      <c r="AG109" s="154" t="s">
        <v>387</v>
      </c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</row>
    <row r="110" spans="2:44" ht="15.75" thickBot="1">
      <c r="B110" s="15"/>
      <c r="C110" s="16" t="s">
        <v>192</v>
      </c>
      <c r="D110" s="85">
        <f>SUM(D60:D109)</f>
        <v>500000</v>
      </c>
      <c r="E110" s="85">
        <f t="shared" ref="E110:F110" si="4">SUM(E60:E109)</f>
        <v>0</v>
      </c>
      <c r="F110" s="85">
        <f t="shared" si="4"/>
        <v>0</v>
      </c>
      <c r="AF110" s="154"/>
      <c r="AG110" s="154" t="s">
        <v>510</v>
      </c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</row>
    <row r="111" spans="2:44">
      <c r="B111" s="13">
        <v>120205</v>
      </c>
      <c r="C111" s="14" t="s">
        <v>193</v>
      </c>
      <c r="D111" s="86"/>
      <c r="E111" s="86"/>
      <c r="F111" s="86"/>
      <c r="AF111" s="154"/>
      <c r="AG111" s="154" t="s">
        <v>388</v>
      </c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</row>
    <row r="112" spans="2:44">
      <c r="B112" s="10" t="s">
        <v>389</v>
      </c>
      <c r="C112" s="10" t="s">
        <v>194</v>
      </c>
      <c r="D112" s="84">
        <f>SUM(SUMIFS(DataEntry!$F$6:$F$505,DataEntry!$E$6:$E$505,(Summary!$B112)))</f>
        <v>0</v>
      </c>
      <c r="E112" s="84">
        <f>SUM(SUMIFS(DataEntry!$G$6:$G$505,DataEntry!$E$6:$E$505,(Summary!$B112)))</f>
        <v>0</v>
      </c>
      <c r="F112" s="84">
        <f>SUM(SUMIFS(DataEntry!$H$6:$H$505,DataEntry!$E$6:$E$505,(Summary!$B112)))</f>
        <v>0</v>
      </c>
      <c r="AF112" s="154"/>
      <c r="AG112" s="154" t="s">
        <v>389</v>
      </c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</row>
    <row r="113" spans="2:44">
      <c r="B113" s="10" t="s">
        <v>390</v>
      </c>
      <c r="C113" s="10" t="s">
        <v>195</v>
      </c>
      <c r="D113" s="84">
        <f>SUM(SUMIFS(DataEntry!$F$6:$F$505,DataEntry!$E$6:$E$505,(Summary!$B113)))</f>
        <v>0</v>
      </c>
      <c r="E113" s="84">
        <f>SUM(SUMIFS(DataEntry!$G$6:$G$505,DataEntry!$E$6:$E$505,(Summary!$B113)))</f>
        <v>0</v>
      </c>
      <c r="F113" s="84">
        <f>SUM(SUMIFS(DataEntry!$H$6:$H$505,DataEntry!$E$6:$E$505,(Summary!$B113)))</f>
        <v>0</v>
      </c>
      <c r="AF113" s="154"/>
      <c r="AG113" s="154" t="s">
        <v>390</v>
      </c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</row>
    <row r="114" spans="2:44" ht="15.75" thickBot="1">
      <c r="B114" s="11" t="s">
        <v>391</v>
      </c>
      <c r="C114" s="12" t="s">
        <v>196</v>
      </c>
      <c r="D114" s="84">
        <f>SUM(SUMIFS(DataEntry!$F$6:$F$505,DataEntry!$E$6:$E$505,(Summary!$B114)))</f>
        <v>0</v>
      </c>
      <c r="E114" s="84">
        <f>SUM(SUMIFS(DataEntry!$G$6:$G$505,DataEntry!$E$6:$E$505,(Summary!$B114)))</f>
        <v>0</v>
      </c>
      <c r="F114" s="84">
        <f>SUM(SUMIFS(DataEntry!$H$6:$H$505,DataEntry!$E$6:$E$505,(Summary!$B114)))</f>
        <v>0</v>
      </c>
      <c r="AF114" s="154"/>
      <c r="AG114" s="154" t="s">
        <v>391</v>
      </c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</row>
    <row r="115" spans="2:44" ht="15.75" thickBot="1">
      <c r="B115" s="15"/>
      <c r="C115" s="16" t="s">
        <v>197</v>
      </c>
      <c r="D115" s="85">
        <f>SUM(D112:D114)</f>
        <v>0</v>
      </c>
      <c r="E115" s="85">
        <f t="shared" ref="E115:F115" si="5">SUM(E112:E114)</f>
        <v>0</v>
      </c>
      <c r="F115" s="85">
        <f t="shared" si="5"/>
        <v>0</v>
      </c>
      <c r="AF115" s="154"/>
      <c r="AG115" s="154" t="s">
        <v>511</v>
      </c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</row>
    <row r="116" spans="2:44">
      <c r="B116" s="13">
        <v>120206</v>
      </c>
      <c r="C116" s="14" t="s">
        <v>198</v>
      </c>
      <c r="D116" s="86"/>
      <c r="E116" s="86"/>
      <c r="F116" s="86"/>
      <c r="AF116" s="154"/>
      <c r="AG116" s="154" t="s">
        <v>392</v>
      </c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</row>
    <row r="117" spans="2:44">
      <c r="B117" s="10" t="s">
        <v>393</v>
      </c>
      <c r="C117" s="10" t="s">
        <v>199</v>
      </c>
      <c r="D117" s="84">
        <f>SUM(SUMIFS(DataEntry!$F$6:$F$505,DataEntry!$E$6:$E$505,(Summary!$B117)))</f>
        <v>0</v>
      </c>
      <c r="E117" s="84">
        <f>SUM(SUMIFS(DataEntry!$G$6:$G$505,DataEntry!$E$6:$E$505,(Summary!$B117)))</f>
        <v>0</v>
      </c>
      <c r="F117" s="84">
        <f>SUM(SUMIFS(DataEntry!$H$6:$H$505,DataEntry!$E$6:$E$505,(Summary!$B117)))</f>
        <v>0</v>
      </c>
      <c r="AF117" s="154"/>
      <c r="AG117" s="154" t="s">
        <v>393</v>
      </c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</row>
    <row r="118" spans="2:44">
      <c r="B118" s="10" t="s">
        <v>394</v>
      </c>
      <c r="C118" s="10" t="s">
        <v>200</v>
      </c>
      <c r="D118" s="84">
        <f>SUM(SUMIFS(DataEntry!$F$6:$F$505,DataEntry!$E$6:$E$505,(Summary!$B118)))</f>
        <v>0</v>
      </c>
      <c r="E118" s="84">
        <f>SUM(SUMIFS(DataEntry!$G$6:$G$505,DataEntry!$E$6:$E$505,(Summary!$B118)))</f>
        <v>0</v>
      </c>
      <c r="F118" s="84">
        <f>SUM(SUMIFS(DataEntry!$H$6:$H$505,DataEntry!$E$6:$E$505,(Summary!$B118)))</f>
        <v>0</v>
      </c>
      <c r="AF118" s="154"/>
      <c r="AG118" s="154" t="s">
        <v>394</v>
      </c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</row>
    <row r="119" spans="2:44">
      <c r="B119" s="10" t="s">
        <v>395</v>
      </c>
      <c r="C119" s="10" t="s">
        <v>201</v>
      </c>
      <c r="D119" s="84">
        <f>SUM(SUMIFS(DataEntry!$F$6:$F$505,DataEntry!$E$6:$E$505,(Summary!$B119)))</f>
        <v>0</v>
      </c>
      <c r="E119" s="84">
        <f>SUM(SUMIFS(DataEntry!$G$6:$G$505,DataEntry!$E$6:$E$505,(Summary!$B119)))</f>
        <v>0</v>
      </c>
      <c r="F119" s="84">
        <f>SUM(SUMIFS(DataEntry!$H$6:$H$505,DataEntry!$E$6:$E$505,(Summary!$B119)))</f>
        <v>0</v>
      </c>
      <c r="AF119" s="154"/>
      <c r="AG119" s="154" t="s">
        <v>395</v>
      </c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</row>
    <row r="120" spans="2:44">
      <c r="B120" s="10" t="s">
        <v>396</v>
      </c>
      <c r="C120" s="10" t="s">
        <v>202</v>
      </c>
      <c r="D120" s="84">
        <f>SUM(SUMIFS(DataEntry!$F$6:$F$505,DataEntry!$E$6:$E$505,(Summary!$B120)))</f>
        <v>0</v>
      </c>
      <c r="E120" s="84">
        <f>SUM(SUMIFS(DataEntry!$G$6:$G$505,DataEntry!$E$6:$E$505,(Summary!$B120)))</f>
        <v>0</v>
      </c>
      <c r="F120" s="84">
        <f>SUM(SUMIFS(DataEntry!$H$6:$H$505,DataEntry!$E$6:$E$505,(Summary!$B120)))</f>
        <v>0</v>
      </c>
      <c r="AF120" s="154"/>
      <c r="AG120" s="154" t="s">
        <v>396</v>
      </c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</row>
    <row r="121" spans="2:44">
      <c r="B121" s="10" t="s">
        <v>397</v>
      </c>
      <c r="C121" s="10" t="s">
        <v>203</v>
      </c>
      <c r="D121" s="84">
        <f>SUM(SUMIFS(DataEntry!$F$6:$F$505,DataEntry!$E$6:$E$505,(Summary!$B121)))</f>
        <v>0</v>
      </c>
      <c r="E121" s="84">
        <f>SUM(SUMIFS(DataEntry!$G$6:$G$505,DataEntry!$E$6:$E$505,(Summary!$B121)))</f>
        <v>0</v>
      </c>
      <c r="F121" s="84">
        <f>SUM(SUMIFS(DataEntry!$H$6:$H$505,DataEntry!$E$6:$E$505,(Summary!$B121)))</f>
        <v>0</v>
      </c>
      <c r="AF121" s="154"/>
      <c r="AG121" s="154" t="s">
        <v>397</v>
      </c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</row>
    <row r="122" spans="2:44">
      <c r="B122" s="10" t="s">
        <v>398</v>
      </c>
      <c r="C122" s="10" t="s">
        <v>204</v>
      </c>
      <c r="D122" s="84">
        <f>SUM(SUMIFS(DataEntry!$F$6:$F$505,DataEntry!$E$6:$E$505,(Summary!$B122)))</f>
        <v>1500000</v>
      </c>
      <c r="E122" s="84">
        <f>SUM(SUMIFS(DataEntry!$G$6:$G$505,DataEntry!$E$6:$E$505,(Summary!$B122)))</f>
        <v>0</v>
      </c>
      <c r="F122" s="84">
        <f>SUM(SUMIFS(DataEntry!$H$6:$H$505,DataEntry!$E$6:$E$505,(Summary!$B122)))</f>
        <v>0</v>
      </c>
      <c r="AF122" s="154"/>
      <c r="AG122" s="154" t="s">
        <v>398</v>
      </c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</row>
    <row r="123" spans="2:44">
      <c r="B123" s="10" t="s">
        <v>399</v>
      </c>
      <c r="C123" s="10" t="s">
        <v>205</v>
      </c>
      <c r="D123" s="84">
        <f>SUM(SUMIFS(DataEntry!$F$6:$F$505,DataEntry!$E$6:$E$505,(Summary!$B123)))</f>
        <v>0</v>
      </c>
      <c r="E123" s="84">
        <f>SUM(SUMIFS(DataEntry!$G$6:$G$505,DataEntry!$E$6:$E$505,(Summary!$B123)))</f>
        <v>0</v>
      </c>
      <c r="F123" s="84">
        <f>SUM(SUMIFS(DataEntry!$H$6:$H$505,DataEntry!$E$6:$E$505,(Summary!$B123)))</f>
        <v>0</v>
      </c>
      <c r="AF123" s="154"/>
      <c r="AG123" s="154" t="s">
        <v>399</v>
      </c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</row>
    <row r="124" spans="2:44">
      <c r="B124" s="10" t="s">
        <v>400</v>
      </c>
      <c r="C124" s="10" t="s">
        <v>206</v>
      </c>
      <c r="D124" s="84">
        <f>SUM(SUMIFS(DataEntry!$F$6:$F$505,DataEntry!$E$6:$E$505,(Summary!$B124)))</f>
        <v>0</v>
      </c>
      <c r="E124" s="84">
        <f>SUM(SUMIFS(DataEntry!$G$6:$G$505,DataEntry!$E$6:$E$505,(Summary!$B124)))</f>
        <v>0</v>
      </c>
      <c r="F124" s="84">
        <f>SUM(SUMIFS(DataEntry!$H$6:$H$505,DataEntry!$E$6:$E$505,(Summary!$B124)))</f>
        <v>0</v>
      </c>
      <c r="AF124" s="154"/>
      <c r="AG124" s="154" t="s">
        <v>400</v>
      </c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</row>
    <row r="125" spans="2:44">
      <c r="B125" s="10" t="s">
        <v>401</v>
      </c>
      <c r="C125" s="10" t="s">
        <v>207</v>
      </c>
      <c r="D125" s="84">
        <f>SUM(SUMIFS(DataEntry!$F$6:$F$505,DataEntry!$E$6:$E$505,(Summary!$B125)))</f>
        <v>0</v>
      </c>
      <c r="E125" s="84">
        <f>SUM(SUMIFS(DataEntry!$G$6:$G$505,DataEntry!$E$6:$E$505,(Summary!$B125)))</f>
        <v>0</v>
      </c>
      <c r="F125" s="84">
        <f>SUM(SUMIFS(DataEntry!$H$6:$H$505,DataEntry!$E$6:$E$505,(Summary!$B125)))</f>
        <v>0</v>
      </c>
      <c r="AF125" s="154"/>
      <c r="AG125" s="154" t="s">
        <v>401</v>
      </c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</row>
    <row r="126" spans="2:44">
      <c r="B126" s="10" t="s">
        <v>402</v>
      </c>
      <c r="C126" s="10" t="s">
        <v>208</v>
      </c>
      <c r="D126" s="84">
        <f>SUM(SUMIFS(DataEntry!$F$6:$F$505,DataEntry!$E$6:$E$505,(Summary!$B126)))</f>
        <v>0</v>
      </c>
      <c r="E126" s="84">
        <f>SUM(SUMIFS(DataEntry!$G$6:$G$505,DataEntry!$E$6:$E$505,(Summary!$B126)))</f>
        <v>0</v>
      </c>
      <c r="F126" s="84">
        <f>SUM(SUMIFS(DataEntry!$H$6:$H$505,DataEntry!$E$6:$E$505,(Summary!$B126)))</f>
        <v>0</v>
      </c>
      <c r="AF126" s="154"/>
      <c r="AG126" s="154" t="s">
        <v>402</v>
      </c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</row>
    <row r="127" spans="2:44">
      <c r="B127" s="10" t="s">
        <v>403</v>
      </c>
      <c r="C127" s="10" t="s">
        <v>209</v>
      </c>
      <c r="D127" s="84">
        <f>SUM(SUMIFS(DataEntry!$F$6:$F$505,DataEntry!$E$6:$E$505,(Summary!$B127)))</f>
        <v>0</v>
      </c>
      <c r="E127" s="84">
        <f>SUM(SUMIFS(DataEntry!$G$6:$G$505,DataEntry!$E$6:$E$505,(Summary!$B127)))</f>
        <v>0</v>
      </c>
      <c r="F127" s="84">
        <f>SUM(SUMIFS(DataEntry!$H$6:$H$505,DataEntry!$E$6:$E$505,(Summary!$B127)))</f>
        <v>0</v>
      </c>
      <c r="AF127" s="154"/>
      <c r="AG127" s="154" t="s">
        <v>403</v>
      </c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</row>
    <row r="128" spans="2:44">
      <c r="B128" s="10" t="s">
        <v>404</v>
      </c>
      <c r="C128" s="10" t="s">
        <v>210</v>
      </c>
      <c r="D128" s="84">
        <f>SUM(SUMIFS(DataEntry!$F$6:$F$505,DataEntry!$E$6:$E$505,(Summary!$B128)))</f>
        <v>0</v>
      </c>
      <c r="E128" s="84">
        <f>SUM(SUMIFS(DataEntry!$G$6:$G$505,DataEntry!$E$6:$E$505,(Summary!$B128)))</f>
        <v>0</v>
      </c>
      <c r="F128" s="84">
        <f>SUM(SUMIFS(DataEntry!$H$6:$H$505,DataEntry!$E$6:$E$505,(Summary!$B128)))</f>
        <v>0</v>
      </c>
      <c r="AF128" s="154"/>
      <c r="AG128" s="154" t="s">
        <v>404</v>
      </c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</row>
    <row r="129" spans="2:44">
      <c r="B129" s="10" t="s">
        <v>405</v>
      </c>
      <c r="C129" s="10" t="s">
        <v>211</v>
      </c>
      <c r="D129" s="84">
        <f>SUM(SUMIFS(DataEntry!$F$6:$F$505,DataEntry!$E$6:$E$505,(Summary!$B129)))</f>
        <v>0</v>
      </c>
      <c r="E129" s="84">
        <f>SUM(SUMIFS(DataEntry!$G$6:$G$505,DataEntry!$E$6:$E$505,(Summary!$B129)))</f>
        <v>0</v>
      </c>
      <c r="F129" s="84">
        <f>SUM(SUMIFS(DataEntry!$H$6:$H$505,DataEntry!$E$6:$E$505,(Summary!$B129)))</f>
        <v>0</v>
      </c>
      <c r="AF129" s="154"/>
      <c r="AG129" s="154" t="s">
        <v>405</v>
      </c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</row>
    <row r="130" spans="2:44">
      <c r="B130" s="10" t="s">
        <v>406</v>
      </c>
      <c r="C130" s="10" t="s">
        <v>212</v>
      </c>
      <c r="D130" s="84">
        <f>SUM(SUMIFS(DataEntry!$F$6:$F$505,DataEntry!$E$6:$E$505,(Summary!$B130)))</f>
        <v>0</v>
      </c>
      <c r="E130" s="84">
        <f>SUM(SUMIFS(DataEntry!$G$6:$G$505,DataEntry!$E$6:$E$505,(Summary!$B130)))</f>
        <v>0</v>
      </c>
      <c r="F130" s="84">
        <f>SUM(SUMIFS(DataEntry!$H$6:$H$505,DataEntry!$E$6:$E$505,(Summary!$B130)))</f>
        <v>0</v>
      </c>
      <c r="AF130" s="154"/>
      <c r="AG130" s="154" t="s">
        <v>406</v>
      </c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</row>
    <row r="131" spans="2:44">
      <c r="B131" s="10" t="s">
        <v>407</v>
      </c>
      <c r="C131" s="10" t="s">
        <v>213</v>
      </c>
      <c r="D131" s="84">
        <f>SUM(SUMIFS(DataEntry!$F$6:$F$505,DataEntry!$E$6:$E$505,(Summary!$B131)))</f>
        <v>0</v>
      </c>
      <c r="E131" s="84">
        <f>SUM(SUMIFS(DataEntry!$G$6:$G$505,DataEntry!$E$6:$E$505,(Summary!$B131)))</f>
        <v>0</v>
      </c>
      <c r="F131" s="84">
        <f>SUM(SUMIFS(DataEntry!$H$6:$H$505,DataEntry!$E$6:$E$505,(Summary!$B131)))</f>
        <v>0</v>
      </c>
      <c r="AF131" s="154"/>
      <c r="AG131" s="154" t="s">
        <v>407</v>
      </c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</row>
    <row r="132" spans="2:44">
      <c r="B132" s="10" t="s">
        <v>408</v>
      </c>
      <c r="C132" s="10" t="s">
        <v>214</v>
      </c>
      <c r="D132" s="84">
        <f>SUM(SUMIFS(DataEntry!$F$6:$F$505,DataEntry!$E$6:$E$505,(Summary!$B132)))</f>
        <v>0</v>
      </c>
      <c r="E132" s="84">
        <f>SUM(SUMIFS(DataEntry!$G$6:$G$505,DataEntry!$E$6:$E$505,(Summary!$B132)))</f>
        <v>0</v>
      </c>
      <c r="F132" s="84">
        <f>SUM(SUMIFS(DataEntry!$H$6:$H$505,DataEntry!$E$6:$E$505,(Summary!$B132)))</f>
        <v>0</v>
      </c>
      <c r="AF132" s="154"/>
      <c r="AG132" s="154" t="s">
        <v>408</v>
      </c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</row>
    <row r="133" spans="2:44">
      <c r="B133" s="10" t="s">
        <v>409</v>
      </c>
      <c r="C133" s="10" t="s">
        <v>215</v>
      </c>
      <c r="D133" s="84">
        <f>SUM(SUMIFS(DataEntry!$F$6:$F$505,DataEntry!$E$6:$E$505,(Summary!$B133)))</f>
        <v>0</v>
      </c>
      <c r="E133" s="84">
        <f>SUM(SUMIFS(DataEntry!$G$6:$G$505,DataEntry!$E$6:$E$505,(Summary!$B133)))</f>
        <v>0</v>
      </c>
      <c r="F133" s="84">
        <f>SUM(SUMIFS(DataEntry!$H$6:$H$505,DataEntry!$E$6:$E$505,(Summary!$B133)))</f>
        <v>0</v>
      </c>
      <c r="AF133" s="154"/>
      <c r="AG133" s="154" t="s">
        <v>409</v>
      </c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</row>
    <row r="134" spans="2:44">
      <c r="B134" s="10" t="s">
        <v>410</v>
      </c>
      <c r="C134" s="10" t="s">
        <v>216</v>
      </c>
      <c r="D134" s="84">
        <f>SUM(SUMIFS(DataEntry!$F$6:$F$505,DataEntry!$E$6:$E$505,(Summary!$B134)))</f>
        <v>0</v>
      </c>
      <c r="E134" s="84">
        <f>SUM(SUMIFS(DataEntry!$G$6:$G$505,DataEntry!$E$6:$E$505,(Summary!$B134)))</f>
        <v>0</v>
      </c>
      <c r="F134" s="84">
        <f>SUM(SUMIFS(DataEntry!$H$6:$H$505,DataEntry!$E$6:$E$505,(Summary!$B134)))</f>
        <v>0</v>
      </c>
      <c r="AF134" s="154"/>
      <c r="AG134" s="154" t="s">
        <v>410</v>
      </c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</row>
    <row r="135" spans="2:44">
      <c r="B135" s="10" t="s">
        <v>411</v>
      </c>
      <c r="C135" s="10" t="s">
        <v>217</v>
      </c>
      <c r="D135" s="84">
        <f>SUM(SUMIFS(DataEntry!$F$6:$F$505,DataEntry!$E$6:$E$505,(Summary!$B135)))</f>
        <v>0</v>
      </c>
      <c r="E135" s="84">
        <f>SUM(SUMIFS(DataEntry!$G$6:$G$505,DataEntry!$E$6:$E$505,(Summary!$B135)))</f>
        <v>0</v>
      </c>
      <c r="F135" s="84">
        <f>SUM(SUMIFS(DataEntry!$H$6:$H$505,DataEntry!$E$6:$E$505,(Summary!$B135)))</f>
        <v>0</v>
      </c>
      <c r="AF135" s="154"/>
      <c r="AG135" s="154" t="s">
        <v>411</v>
      </c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</row>
    <row r="136" spans="2:44">
      <c r="B136" s="10" t="s">
        <v>412</v>
      </c>
      <c r="C136" s="10" t="s">
        <v>218</v>
      </c>
      <c r="D136" s="84">
        <f>SUM(SUMIFS(DataEntry!$F$6:$F$505,DataEntry!$E$6:$E$505,(Summary!$B136)))</f>
        <v>0</v>
      </c>
      <c r="E136" s="84">
        <f>SUM(SUMIFS(DataEntry!$G$6:$G$505,DataEntry!$E$6:$E$505,(Summary!$B136)))</f>
        <v>0</v>
      </c>
      <c r="F136" s="84">
        <f>SUM(SUMIFS(DataEntry!$H$6:$H$505,DataEntry!$E$6:$E$505,(Summary!$B136)))</f>
        <v>0</v>
      </c>
      <c r="AF136" s="154"/>
      <c r="AG136" s="154" t="s">
        <v>412</v>
      </c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</row>
    <row r="137" spans="2:44" ht="15.75" thickBot="1">
      <c r="B137" s="11" t="s">
        <v>413</v>
      </c>
      <c r="C137" s="12" t="s">
        <v>219</v>
      </c>
      <c r="D137" s="84">
        <f>SUM(SUMIFS(DataEntry!$F$6:$F$505,DataEntry!$E$6:$E$505,(Summary!$B137)))</f>
        <v>0</v>
      </c>
      <c r="E137" s="84">
        <f>SUM(SUMIFS(DataEntry!$G$6:$G$505,DataEntry!$E$6:$E$505,(Summary!$B137)))</f>
        <v>0</v>
      </c>
      <c r="F137" s="84">
        <f>SUM(SUMIFS(DataEntry!$H$6:$H$505,DataEntry!$E$6:$E$505,(Summary!$B137)))</f>
        <v>0</v>
      </c>
      <c r="AF137" s="154"/>
      <c r="AG137" s="154" t="s">
        <v>413</v>
      </c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</row>
    <row r="138" spans="2:44" ht="15.75" thickBot="1">
      <c r="B138" s="15"/>
      <c r="C138" s="16" t="s">
        <v>220</v>
      </c>
      <c r="D138" s="85">
        <f>SUM(D117:D137)</f>
        <v>1500000</v>
      </c>
      <c r="E138" s="85">
        <f t="shared" ref="E138:F138" si="6">SUM(E117:E137)</f>
        <v>0</v>
      </c>
      <c r="F138" s="85">
        <f t="shared" si="6"/>
        <v>0</v>
      </c>
      <c r="AF138" s="154"/>
      <c r="AG138" s="154" t="s">
        <v>512</v>
      </c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</row>
    <row r="139" spans="2:44">
      <c r="B139" s="13">
        <v>120207</v>
      </c>
      <c r="C139" s="14" t="s">
        <v>221</v>
      </c>
      <c r="D139" s="86"/>
      <c r="E139" s="86"/>
      <c r="F139" s="86"/>
      <c r="AF139" s="154"/>
      <c r="AG139" s="154" t="s">
        <v>414</v>
      </c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</row>
    <row r="140" spans="2:44">
      <c r="B140" s="10" t="s">
        <v>415</v>
      </c>
      <c r="C140" s="10" t="s">
        <v>222</v>
      </c>
      <c r="D140" s="84">
        <f>SUM(SUMIFS(DataEntry!$F$6:$F$505,DataEntry!$E$6:$E$505,(Summary!$B140)))</f>
        <v>0</v>
      </c>
      <c r="E140" s="84">
        <f>SUM(SUMIFS(DataEntry!$G$6:$G$505,DataEntry!$E$6:$E$505,(Summary!$B140)))</f>
        <v>0</v>
      </c>
      <c r="F140" s="84">
        <f>SUM(SUMIFS(DataEntry!$H$6:$H$505,DataEntry!$E$6:$E$505,(Summary!$B140)))</f>
        <v>0</v>
      </c>
      <c r="AF140" s="154"/>
      <c r="AG140" s="154" t="s">
        <v>415</v>
      </c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</row>
    <row r="141" spans="2:44">
      <c r="B141" s="10" t="s">
        <v>416</v>
      </c>
      <c r="C141" s="10" t="s">
        <v>223</v>
      </c>
      <c r="D141" s="84">
        <f>SUM(SUMIFS(DataEntry!$F$6:$F$505,DataEntry!$E$6:$E$505,(Summary!$B141)))</f>
        <v>0</v>
      </c>
      <c r="E141" s="84">
        <f>SUM(SUMIFS(DataEntry!$G$6:$G$505,DataEntry!$E$6:$E$505,(Summary!$B141)))</f>
        <v>0</v>
      </c>
      <c r="F141" s="84">
        <f>SUM(SUMIFS(DataEntry!$H$6:$H$505,DataEntry!$E$6:$E$505,(Summary!$B141)))</f>
        <v>0</v>
      </c>
      <c r="AF141" s="154"/>
      <c r="AG141" s="154" t="s">
        <v>416</v>
      </c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</row>
    <row r="142" spans="2:44">
      <c r="B142" s="10" t="s">
        <v>417</v>
      </c>
      <c r="C142" s="10" t="s">
        <v>224</v>
      </c>
      <c r="D142" s="84">
        <f>SUM(SUMIFS(DataEntry!$F$6:$F$505,DataEntry!$E$6:$E$505,(Summary!$B142)))</f>
        <v>0</v>
      </c>
      <c r="E142" s="84">
        <f>SUM(SUMIFS(DataEntry!$G$6:$G$505,DataEntry!$E$6:$E$505,(Summary!$B142)))</f>
        <v>0</v>
      </c>
      <c r="F142" s="84">
        <f>SUM(SUMIFS(DataEntry!$H$6:$H$505,DataEntry!$E$6:$E$505,(Summary!$B142)))</f>
        <v>0</v>
      </c>
      <c r="AF142" s="154"/>
      <c r="AG142" s="154" t="s">
        <v>417</v>
      </c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</row>
    <row r="143" spans="2:44">
      <c r="B143" s="10" t="s">
        <v>418</v>
      </c>
      <c r="C143" s="10" t="s">
        <v>225</v>
      </c>
      <c r="D143" s="84">
        <f>SUM(SUMIFS(DataEntry!$F$6:$F$505,DataEntry!$E$6:$E$505,(Summary!$B143)))</f>
        <v>0</v>
      </c>
      <c r="E143" s="84">
        <f>SUM(SUMIFS(DataEntry!$G$6:$G$505,DataEntry!$E$6:$E$505,(Summary!$B143)))</f>
        <v>0</v>
      </c>
      <c r="F143" s="84">
        <f>SUM(SUMIFS(DataEntry!$H$6:$H$505,DataEntry!$E$6:$E$505,(Summary!$B143)))</f>
        <v>0</v>
      </c>
      <c r="AF143" s="154"/>
      <c r="AG143" s="154" t="s">
        <v>418</v>
      </c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</row>
    <row r="144" spans="2:44">
      <c r="B144" s="10" t="s">
        <v>419</v>
      </c>
      <c r="C144" s="10" t="s">
        <v>226</v>
      </c>
      <c r="D144" s="84">
        <f>SUM(SUMIFS(DataEntry!$F$6:$F$505,DataEntry!$E$6:$E$505,(Summary!$B144)))</f>
        <v>0</v>
      </c>
      <c r="E144" s="84">
        <f>SUM(SUMIFS(DataEntry!$G$6:$G$505,DataEntry!$E$6:$E$505,(Summary!$B144)))</f>
        <v>0</v>
      </c>
      <c r="F144" s="84">
        <f>SUM(SUMIFS(DataEntry!$H$6:$H$505,DataEntry!$E$6:$E$505,(Summary!$B144)))</f>
        <v>0</v>
      </c>
      <c r="AF144" s="154"/>
      <c r="AG144" s="154" t="s">
        <v>419</v>
      </c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</row>
    <row r="145" spans="2:44">
      <c r="B145" s="10" t="s">
        <v>420</v>
      </c>
      <c r="C145" s="10" t="s">
        <v>227</v>
      </c>
      <c r="D145" s="84">
        <f>SUM(SUMIFS(DataEntry!$F$6:$F$505,DataEntry!$E$6:$E$505,(Summary!$B145)))</f>
        <v>0</v>
      </c>
      <c r="E145" s="84">
        <f>SUM(SUMIFS(DataEntry!$G$6:$G$505,DataEntry!$E$6:$E$505,(Summary!$B145)))</f>
        <v>0</v>
      </c>
      <c r="F145" s="84">
        <f>SUM(SUMIFS(DataEntry!$H$6:$H$505,DataEntry!$E$6:$E$505,(Summary!$B145)))</f>
        <v>0</v>
      </c>
      <c r="AF145" s="154"/>
      <c r="AG145" s="154" t="s">
        <v>420</v>
      </c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</row>
    <row r="146" spans="2:44">
      <c r="B146" s="10" t="s">
        <v>421</v>
      </c>
      <c r="C146" s="10" t="s">
        <v>228</v>
      </c>
      <c r="D146" s="84">
        <f>SUM(SUMIFS(DataEntry!$F$6:$F$505,DataEntry!$E$6:$E$505,(Summary!$B146)))</f>
        <v>0</v>
      </c>
      <c r="E146" s="84">
        <f>SUM(SUMIFS(DataEntry!$G$6:$G$505,DataEntry!$E$6:$E$505,(Summary!$B146)))</f>
        <v>0</v>
      </c>
      <c r="F146" s="84">
        <f>SUM(SUMIFS(DataEntry!$H$6:$H$505,DataEntry!$E$6:$E$505,(Summary!$B146)))</f>
        <v>0</v>
      </c>
      <c r="AF146" s="154"/>
      <c r="AG146" s="154" t="s">
        <v>421</v>
      </c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</row>
    <row r="147" spans="2:44">
      <c r="B147" s="10" t="s">
        <v>422</v>
      </c>
      <c r="C147" s="10" t="s">
        <v>229</v>
      </c>
      <c r="D147" s="84">
        <f>SUM(SUMIFS(DataEntry!$F$6:$F$505,DataEntry!$E$6:$E$505,(Summary!$B147)))</f>
        <v>0</v>
      </c>
      <c r="E147" s="84">
        <f>SUM(SUMIFS(DataEntry!$G$6:$G$505,DataEntry!$E$6:$E$505,(Summary!$B147)))</f>
        <v>0</v>
      </c>
      <c r="F147" s="84">
        <f>SUM(SUMIFS(DataEntry!$H$6:$H$505,DataEntry!$E$6:$E$505,(Summary!$B147)))</f>
        <v>0</v>
      </c>
      <c r="AF147" s="154"/>
      <c r="AG147" s="154" t="s">
        <v>422</v>
      </c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</row>
    <row r="148" spans="2:44">
      <c r="B148" s="10" t="s">
        <v>423</v>
      </c>
      <c r="C148" s="10" t="s">
        <v>230</v>
      </c>
      <c r="D148" s="84">
        <f>SUM(SUMIFS(DataEntry!$F$6:$F$505,DataEntry!$E$6:$E$505,(Summary!$B148)))</f>
        <v>0</v>
      </c>
      <c r="E148" s="84">
        <f>SUM(SUMIFS(DataEntry!$G$6:$G$505,DataEntry!$E$6:$E$505,(Summary!$B148)))</f>
        <v>0</v>
      </c>
      <c r="F148" s="84">
        <f>SUM(SUMIFS(DataEntry!$H$6:$H$505,DataEntry!$E$6:$E$505,(Summary!$B148)))</f>
        <v>0</v>
      </c>
      <c r="AF148" s="154"/>
      <c r="AG148" s="154" t="s">
        <v>423</v>
      </c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</row>
    <row r="149" spans="2:44">
      <c r="B149" s="10" t="s">
        <v>424</v>
      </c>
      <c r="C149" s="10" t="s">
        <v>231</v>
      </c>
      <c r="D149" s="84">
        <f>SUM(SUMIFS(DataEntry!$F$6:$F$505,DataEntry!$E$6:$E$505,(Summary!$B149)))</f>
        <v>0</v>
      </c>
      <c r="E149" s="84">
        <f>SUM(SUMIFS(DataEntry!$G$6:$G$505,DataEntry!$E$6:$E$505,(Summary!$B149)))</f>
        <v>0</v>
      </c>
      <c r="F149" s="84">
        <f>SUM(SUMIFS(DataEntry!$H$6:$H$505,DataEntry!$E$6:$E$505,(Summary!$B149)))</f>
        <v>0</v>
      </c>
      <c r="AF149" s="154"/>
      <c r="AG149" s="154" t="s">
        <v>424</v>
      </c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</row>
    <row r="150" spans="2:44">
      <c r="B150" s="10" t="s">
        <v>425</v>
      </c>
      <c r="C150" s="10" t="s">
        <v>232</v>
      </c>
      <c r="D150" s="84">
        <f>SUM(SUMIFS(DataEntry!$F$6:$F$505,DataEntry!$E$6:$E$505,(Summary!$B150)))</f>
        <v>0</v>
      </c>
      <c r="E150" s="84">
        <f>SUM(SUMIFS(DataEntry!$G$6:$G$505,DataEntry!$E$6:$E$505,(Summary!$B150)))</f>
        <v>0</v>
      </c>
      <c r="F150" s="84">
        <f>SUM(SUMIFS(DataEntry!$H$6:$H$505,DataEntry!$E$6:$E$505,(Summary!$B150)))</f>
        <v>0</v>
      </c>
      <c r="AF150" s="154"/>
      <c r="AG150" s="154" t="s">
        <v>425</v>
      </c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</row>
    <row r="151" spans="2:44">
      <c r="B151" s="10" t="s">
        <v>426</v>
      </c>
      <c r="C151" s="10" t="s">
        <v>233</v>
      </c>
      <c r="D151" s="84">
        <f>SUM(SUMIFS(DataEntry!$F$6:$F$505,DataEntry!$E$6:$E$505,(Summary!$B151)))</f>
        <v>0</v>
      </c>
      <c r="E151" s="84">
        <f>SUM(SUMIFS(DataEntry!$G$6:$G$505,DataEntry!$E$6:$E$505,(Summary!$B151)))</f>
        <v>0</v>
      </c>
      <c r="F151" s="84">
        <f>SUM(SUMIFS(DataEntry!$H$6:$H$505,DataEntry!$E$6:$E$505,(Summary!$B151)))</f>
        <v>0</v>
      </c>
      <c r="AF151" s="154"/>
      <c r="AG151" s="154" t="s">
        <v>426</v>
      </c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</row>
    <row r="152" spans="2:44">
      <c r="B152" s="10" t="s">
        <v>427</v>
      </c>
      <c r="C152" s="10" t="s">
        <v>234</v>
      </c>
      <c r="D152" s="84">
        <f>SUM(SUMIFS(DataEntry!$F$6:$F$505,DataEntry!$E$6:$E$505,(Summary!$B152)))</f>
        <v>0</v>
      </c>
      <c r="E152" s="84">
        <f>SUM(SUMIFS(DataEntry!$G$6:$G$505,DataEntry!$E$6:$E$505,(Summary!$B152)))</f>
        <v>0</v>
      </c>
      <c r="F152" s="84">
        <f>SUM(SUMIFS(DataEntry!$H$6:$H$505,DataEntry!$E$6:$E$505,(Summary!$B152)))</f>
        <v>0</v>
      </c>
      <c r="AF152" s="154"/>
      <c r="AG152" s="154" t="s">
        <v>427</v>
      </c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</row>
    <row r="153" spans="2:44">
      <c r="B153" s="10" t="s">
        <v>428</v>
      </c>
      <c r="C153" s="10" t="s">
        <v>235</v>
      </c>
      <c r="D153" s="84">
        <f>SUM(SUMIFS(DataEntry!$F$6:$F$505,DataEntry!$E$6:$E$505,(Summary!$B153)))</f>
        <v>0</v>
      </c>
      <c r="E153" s="84">
        <f>SUM(SUMIFS(DataEntry!$G$6:$G$505,DataEntry!$E$6:$E$505,(Summary!$B153)))</f>
        <v>0</v>
      </c>
      <c r="F153" s="84">
        <f>SUM(SUMIFS(DataEntry!$H$6:$H$505,DataEntry!$E$6:$E$505,(Summary!$B153)))</f>
        <v>0</v>
      </c>
      <c r="AF153" s="154"/>
      <c r="AG153" s="154" t="s">
        <v>428</v>
      </c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</row>
    <row r="154" spans="2:44">
      <c r="B154" s="10" t="s">
        <v>429</v>
      </c>
      <c r="C154" s="10" t="s">
        <v>236</v>
      </c>
      <c r="D154" s="84">
        <f>SUM(SUMIFS(DataEntry!$F$6:$F$505,DataEntry!$E$6:$E$505,(Summary!$B154)))</f>
        <v>0</v>
      </c>
      <c r="E154" s="84">
        <f>SUM(SUMIFS(DataEntry!$G$6:$G$505,DataEntry!$E$6:$E$505,(Summary!$B154)))</f>
        <v>0</v>
      </c>
      <c r="F154" s="84">
        <f>SUM(SUMIFS(DataEntry!$H$6:$H$505,DataEntry!$E$6:$E$505,(Summary!$B154)))</f>
        <v>0</v>
      </c>
      <c r="AF154" s="154"/>
      <c r="AG154" s="154" t="s">
        <v>429</v>
      </c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</row>
    <row r="155" spans="2:44" ht="15.75" thickBot="1">
      <c r="B155" s="11" t="s">
        <v>430</v>
      </c>
      <c r="C155" s="12" t="s">
        <v>237</v>
      </c>
      <c r="D155" s="84">
        <f>SUM(SUMIFS(DataEntry!$F$6:$F$505,DataEntry!$E$6:$E$505,(Summary!$B155)))</f>
        <v>0</v>
      </c>
      <c r="E155" s="84">
        <f>SUM(SUMIFS(DataEntry!$G$6:$G$505,DataEntry!$E$6:$E$505,(Summary!$B155)))</f>
        <v>0</v>
      </c>
      <c r="F155" s="84">
        <f>SUM(SUMIFS(DataEntry!$H$6:$H$505,DataEntry!$E$6:$E$505,(Summary!$B155)))</f>
        <v>0</v>
      </c>
      <c r="AF155" s="154"/>
      <c r="AG155" s="154" t="s">
        <v>430</v>
      </c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</row>
    <row r="156" spans="2:44" ht="15.75" thickBot="1">
      <c r="B156" s="15"/>
      <c r="C156" s="16" t="s">
        <v>238</v>
      </c>
      <c r="D156" s="85">
        <f>SUM(D140:D155)</f>
        <v>0</v>
      </c>
      <c r="E156" s="85">
        <f t="shared" ref="E156:F156" si="7">SUM(E140:E155)</f>
        <v>0</v>
      </c>
      <c r="F156" s="85">
        <f t="shared" si="7"/>
        <v>0</v>
      </c>
      <c r="AF156" s="154"/>
      <c r="AG156" s="154" t="s">
        <v>513</v>
      </c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</row>
    <row r="157" spans="2:44">
      <c r="B157" s="13">
        <v>120208</v>
      </c>
      <c r="C157" s="14" t="s">
        <v>239</v>
      </c>
      <c r="D157" s="86"/>
      <c r="E157" s="86"/>
      <c r="F157" s="86"/>
      <c r="AF157" s="154"/>
      <c r="AG157" s="154" t="s">
        <v>431</v>
      </c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</row>
    <row r="158" spans="2:44">
      <c r="B158" s="10" t="s">
        <v>432</v>
      </c>
      <c r="C158" s="10" t="s">
        <v>240</v>
      </c>
      <c r="D158" s="84">
        <f>SUM(SUMIFS(DataEntry!$F$6:$F$505,DataEntry!$E$6:$E$505,(Summary!$B158)))</f>
        <v>0</v>
      </c>
      <c r="E158" s="84">
        <f>SUM(SUMIFS(DataEntry!$G$6:$G$505,DataEntry!$E$6:$E$505,(Summary!$B158)))</f>
        <v>0</v>
      </c>
      <c r="F158" s="84">
        <f>SUM(SUMIFS(DataEntry!$H$6:$H$505,DataEntry!$E$6:$E$505,(Summary!$B158)))</f>
        <v>0</v>
      </c>
      <c r="AF158" s="154"/>
      <c r="AG158" s="154" t="s">
        <v>432</v>
      </c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</row>
    <row r="159" spans="2:44">
      <c r="B159" s="10" t="s">
        <v>433</v>
      </c>
      <c r="C159" s="10" t="s">
        <v>241</v>
      </c>
      <c r="D159" s="84">
        <f>SUM(SUMIFS(DataEntry!$F$6:$F$505,DataEntry!$E$6:$E$505,(Summary!$B159)))</f>
        <v>0</v>
      </c>
      <c r="E159" s="84">
        <f>SUM(SUMIFS(DataEntry!$G$6:$G$505,DataEntry!$E$6:$E$505,(Summary!$B159)))</f>
        <v>0</v>
      </c>
      <c r="F159" s="84">
        <f>SUM(SUMIFS(DataEntry!$H$6:$H$505,DataEntry!$E$6:$E$505,(Summary!$B159)))</f>
        <v>0</v>
      </c>
      <c r="AF159" s="154"/>
      <c r="AG159" s="154" t="s">
        <v>433</v>
      </c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</row>
    <row r="160" spans="2:44">
      <c r="B160" s="10" t="s">
        <v>434</v>
      </c>
      <c r="C160" s="10" t="s">
        <v>242</v>
      </c>
      <c r="D160" s="84">
        <f>SUM(SUMIFS(DataEntry!$F$6:$F$505,DataEntry!$E$6:$E$505,(Summary!$B160)))</f>
        <v>0</v>
      </c>
      <c r="E160" s="84">
        <f>SUM(SUMIFS(DataEntry!$G$6:$G$505,DataEntry!$E$6:$E$505,(Summary!$B160)))</f>
        <v>0</v>
      </c>
      <c r="F160" s="84">
        <f>SUM(SUMIFS(DataEntry!$H$6:$H$505,DataEntry!$E$6:$E$505,(Summary!$B160)))</f>
        <v>0</v>
      </c>
      <c r="AF160" s="154"/>
      <c r="AG160" s="154" t="s">
        <v>434</v>
      </c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</row>
    <row r="161" spans="2:44">
      <c r="B161" s="10" t="s">
        <v>435</v>
      </c>
      <c r="C161" s="10" t="s">
        <v>243</v>
      </c>
      <c r="D161" s="84">
        <f>SUM(SUMIFS(DataEntry!$F$6:$F$505,DataEntry!$E$6:$E$505,(Summary!$B161)))</f>
        <v>0</v>
      </c>
      <c r="E161" s="84">
        <f>SUM(SUMIFS(DataEntry!$G$6:$G$505,DataEntry!$E$6:$E$505,(Summary!$B161)))</f>
        <v>0</v>
      </c>
      <c r="F161" s="84">
        <f>SUM(SUMIFS(DataEntry!$H$6:$H$505,DataEntry!$E$6:$E$505,(Summary!$B161)))</f>
        <v>0</v>
      </c>
      <c r="AF161" s="154"/>
      <c r="AG161" s="154" t="s">
        <v>435</v>
      </c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</row>
    <row r="162" spans="2:44" ht="15.75" thickBot="1">
      <c r="B162" s="11" t="s">
        <v>436</v>
      </c>
      <c r="C162" s="12" t="s">
        <v>244</v>
      </c>
      <c r="D162" s="84">
        <f>SUM(SUMIFS(DataEntry!$F$6:$F$505,DataEntry!$E$6:$E$505,(Summary!$B162)))</f>
        <v>0</v>
      </c>
      <c r="E162" s="84">
        <f>SUM(SUMIFS(DataEntry!$G$6:$G$505,DataEntry!$E$6:$E$505,(Summary!$B162)))</f>
        <v>0</v>
      </c>
      <c r="F162" s="84">
        <f>SUM(SUMIFS(DataEntry!$H$6:$H$505,DataEntry!$E$6:$E$505,(Summary!$B162)))</f>
        <v>0</v>
      </c>
      <c r="AF162" s="154"/>
      <c r="AG162" s="154" t="s">
        <v>436</v>
      </c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</row>
    <row r="163" spans="2:44" ht="15.75" thickBot="1">
      <c r="B163" s="15"/>
      <c r="C163" s="16" t="s">
        <v>245</v>
      </c>
      <c r="D163" s="85">
        <f>SUM(D158:D162)</f>
        <v>0</v>
      </c>
      <c r="E163" s="85">
        <f t="shared" ref="E163:F163" si="8">SUM(E158:E162)</f>
        <v>0</v>
      </c>
      <c r="F163" s="85">
        <f t="shared" si="8"/>
        <v>0</v>
      </c>
      <c r="AF163" s="154"/>
      <c r="AG163" s="154" t="s">
        <v>514</v>
      </c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</row>
    <row r="164" spans="2:44">
      <c r="B164" s="13">
        <v>120209</v>
      </c>
      <c r="C164" s="14" t="s">
        <v>246</v>
      </c>
      <c r="D164" s="86"/>
      <c r="E164" s="86"/>
      <c r="F164" s="86"/>
      <c r="AF164" s="154"/>
      <c r="AG164" s="154" t="s">
        <v>437</v>
      </c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</row>
    <row r="165" spans="2:44">
      <c r="B165" s="10" t="s">
        <v>438</v>
      </c>
      <c r="C165" s="10" t="s">
        <v>247</v>
      </c>
      <c r="D165" s="84">
        <f>SUM(SUMIFS(DataEntry!$F$6:$F$505,DataEntry!$E$6:$E$505,(Summary!$B165)))</f>
        <v>0</v>
      </c>
      <c r="E165" s="84">
        <f>SUM(SUMIFS(DataEntry!$G$6:$G$505,DataEntry!$E$6:$E$505,(Summary!$B165)))</f>
        <v>0</v>
      </c>
      <c r="F165" s="84">
        <f>SUM(SUMIFS(DataEntry!$H$6:$H$505,DataEntry!$E$6:$E$505,(Summary!$B165)))</f>
        <v>0</v>
      </c>
      <c r="AF165" s="154"/>
      <c r="AG165" s="154" t="s">
        <v>438</v>
      </c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</row>
    <row r="166" spans="2:44">
      <c r="B166" s="10" t="s">
        <v>439</v>
      </c>
      <c r="C166" s="10" t="s">
        <v>248</v>
      </c>
      <c r="D166" s="84">
        <f>SUM(SUMIFS(DataEntry!$F$6:$F$505,DataEntry!$E$6:$E$505,(Summary!$B166)))</f>
        <v>0</v>
      </c>
      <c r="E166" s="84">
        <f>SUM(SUMIFS(DataEntry!$G$6:$G$505,DataEntry!$E$6:$E$505,(Summary!$B166)))</f>
        <v>0</v>
      </c>
      <c r="F166" s="84">
        <f>SUM(SUMIFS(DataEntry!$H$6:$H$505,DataEntry!$E$6:$E$505,(Summary!$B166)))</f>
        <v>0</v>
      </c>
      <c r="AF166" s="154"/>
      <c r="AG166" s="154" t="s">
        <v>439</v>
      </c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</row>
    <row r="167" spans="2:44">
      <c r="B167" s="10" t="s">
        <v>440</v>
      </c>
      <c r="C167" s="10" t="s">
        <v>249</v>
      </c>
      <c r="D167" s="84">
        <f>SUM(SUMIFS(DataEntry!$F$6:$F$505,DataEntry!$E$6:$E$505,(Summary!$B167)))</f>
        <v>0</v>
      </c>
      <c r="E167" s="84">
        <f>SUM(SUMIFS(DataEntry!$G$6:$G$505,DataEntry!$E$6:$E$505,(Summary!$B167)))</f>
        <v>0</v>
      </c>
      <c r="F167" s="84">
        <f>SUM(SUMIFS(DataEntry!$H$6:$H$505,DataEntry!$E$6:$E$505,(Summary!$B167)))</f>
        <v>0</v>
      </c>
      <c r="AF167" s="154"/>
      <c r="AG167" s="154" t="s">
        <v>440</v>
      </c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</row>
    <row r="168" spans="2:44">
      <c r="B168" s="10" t="s">
        <v>441</v>
      </c>
      <c r="C168" s="10" t="s">
        <v>250</v>
      </c>
      <c r="D168" s="84">
        <f>SUM(SUMIFS(DataEntry!$F$6:$F$505,DataEntry!$E$6:$E$505,(Summary!$B168)))</f>
        <v>0</v>
      </c>
      <c r="E168" s="84">
        <f>SUM(SUMIFS(DataEntry!$G$6:$G$505,DataEntry!$E$6:$E$505,(Summary!$B168)))</f>
        <v>0</v>
      </c>
      <c r="F168" s="84">
        <f>SUM(SUMIFS(DataEntry!$H$6:$H$505,DataEntry!$E$6:$E$505,(Summary!$B168)))</f>
        <v>0</v>
      </c>
      <c r="AF168" s="154"/>
      <c r="AG168" s="154" t="s">
        <v>441</v>
      </c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</row>
    <row r="169" spans="2:44">
      <c r="B169" s="10" t="s">
        <v>442</v>
      </c>
      <c r="C169" s="10" t="s">
        <v>251</v>
      </c>
      <c r="D169" s="84">
        <f>SUM(SUMIFS(DataEntry!$F$6:$F$505,DataEntry!$E$6:$E$505,(Summary!$B169)))</f>
        <v>0</v>
      </c>
      <c r="E169" s="84">
        <f>SUM(SUMIFS(DataEntry!$G$6:$G$505,DataEntry!$E$6:$E$505,(Summary!$B169)))</f>
        <v>0</v>
      </c>
      <c r="F169" s="84">
        <f>SUM(SUMIFS(DataEntry!$H$6:$H$505,DataEntry!$E$6:$E$505,(Summary!$B169)))</f>
        <v>0</v>
      </c>
      <c r="AF169" s="154"/>
      <c r="AG169" s="154" t="s">
        <v>442</v>
      </c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</row>
    <row r="170" spans="2:44">
      <c r="B170" s="10" t="s">
        <v>443</v>
      </c>
      <c r="C170" s="10" t="s">
        <v>252</v>
      </c>
      <c r="D170" s="84">
        <f>SUM(SUMIFS(DataEntry!$F$6:$F$505,DataEntry!$E$6:$E$505,(Summary!$B170)))</f>
        <v>0</v>
      </c>
      <c r="E170" s="84">
        <f>SUM(SUMIFS(DataEntry!$G$6:$G$505,DataEntry!$E$6:$E$505,(Summary!$B170)))</f>
        <v>0</v>
      </c>
      <c r="F170" s="84">
        <f>SUM(SUMIFS(DataEntry!$H$6:$H$505,DataEntry!$E$6:$E$505,(Summary!$B170)))</f>
        <v>0</v>
      </c>
      <c r="AF170" s="154"/>
      <c r="AG170" s="154" t="s">
        <v>443</v>
      </c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</row>
    <row r="171" spans="2:44" ht="15.75" thickBot="1">
      <c r="B171" s="11" t="s">
        <v>444</v>
      </c>
      <c r="C171" s="12" t="s">
        <v>253</v>
      </c>
      <c r="D171" s="84">
        <f>SUM(SUMIFS(DataEntry!$F$6:$F$505,DataEntry!$E$6:$E$505,(Summary!$B171)))</f>
        <v>0</v>
      </c>
      <c r="E171" s="84">
        <f>SUM(SUMIFS(DataEntry!$G$6:$G$505,DataEntry!$E$6:$E$505,(Summary!$B171)))</f>
        <v>0</v>
      </c>
      <c r="F171" s="84">
        <f>SUM(SUMIFS(DataEntry!$H$6:$H$505,DataEntry!$E$6:$E$505,(Summary!$B171)))</f>
        <v>0</v>
      </c>
      <c r="AF171" s="154"/>
      <c r="AG171" s="154" t="s">
        <v>444</v>
      </c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</row>
    <row r="172" spans="2:44" ht="15.75" thickBot="1">
      <c r="B172" s="15"/>
      <c r="C172" s="16" t="s">
        <v>254</v>
      </c>
      <c r="D172" s="85">
        <f>SUM(D165:D171)</f>
        <v>0</v>
      </c>
      <c r="E172" s="85">
        <f t="shared" ref="E172:F172" si="9">SUM(E165:E171)</f>
        <v>0</v>
      </c>
      <c r="F172" s="85">
        <f t="shared" si="9"/>
        <v>0</v>
      </c>
      <c r="AF172" s="154"/>
      <c r="AG172" s="154" t="s">
        <v>515</v>
      </c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</row>
    <row r="173" spans="2:44">
      <c r="B173" s="13">
        <v>120210</v>
      </c>
      <c r="C173" s="14" t="s">
        <v>255</v>
      </c>
      <c r="D173" s="86"/>
      <c r="E173" s="86"/>
      <c r="F173" s="86"/>
      <c r="AF173" s="154"/>
      <c r="AG173" s="154" t="s">
        <v>445</v>
      </c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</row>
    <row r="174" spans="2:44" ht="15.75" thickBot="1">
      <c r="B174" s="11" t="s">
        <v>446</v>
      </c>
      <c r="C174" s="12" t="s">
        <v>256</v>
      </c>
      <c r="D174" s="84">
        <f>SUM(SUMIFS(DataEntry!$F$6:$F$505,DataEntry!$E$6:$E$505,(Summary!$B174)))</f>
        <v>0</v>
      </c>
      <c r="E174" s="84">
        <f>SUM(SUMIFS(DataEntry!$G$6:$G$505,DataEntry!$E$6:$E$505,(Summary!$B174)))</f>
        <v>0</v>
      </c>
      <c r="F174" s="84">
        <f>SUM(SUMIFS(DataEntry!$H$6:$H$505,DataEntry!$E$6:$E$505,(Summary!$B174)))</f>
        <v>0</v>
      </c>
      <c r="AF174" s="154"/>
      <c r="AG174" s="154" t="s">
        <v>446</v>
      </c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</row>
    <row r="175" spans="2:44" ht="15.75" thickBot="1">
      <c r="B175" s="15"/>
      <c r="C175" s="16" t="s">
        <v>257</v>
      </c>
      <c r="D175" s="85">
        <f>SUM(D174:D174)</f>
        <v>0</v>
      </c>
      <c r="E175" s="85">
        <f t="shared" ref="E175:F175" si="10">SUM(E174:E174)</f>
        <v>0</v>
      </c>
      <c r="F175" s="85">
        <f t="shared" si="10"/>
        <v>0</v>
      </c>
      <c r="AF175" s="154"/>
      <c r="AG175" s="154" t="s">
        <v>516</v>
      </c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</row>
    <row r="176" spans="2:44">
      <c r="B176" s="13">
        <v>120211</v>
      </c>
      <c r="C176" s="14" t="s">
        <v>258</v>
      </c>
      <c r="D176" s="86"/>
      <c r="E176" s="86"/>
      <c r="F176" s="86"/>
      <c r="AF176" s="154"/>
      <c r="AG176" s="154" t="s">
        <v>447</v>
      </c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</row>
    <row r="177" spans="2:44">
      <c r="B177" s="10" t="s">
        <v>448</v>
      </c>
      <c r="C177" s="10" t="s">
        <v>259</v>
      </c>
      <c r="D177" s="84">
        <f>SUM(SUMIFS(DataEntry!$F$6:$F$505,DataEntry!$E$6:$E$505,(Summary!$B177)))</f>
        <v>0</v>
      </c>
      <c r="E177" s="84">
        <f>SUM(SUMIFS(DataEntry!$G$6:$G$505,DataEntry!$E$6:$E$505,(Summary!$B177)))</f>
        <v>0</v>
      </c>
      <c r="F177" s="84">
        <f>SUM(SUMIFS(DataEntry!$H$6:$H$505,DataEntry!$E$6:$E$505,(Summary!$B177)))</f>
        <v>0</v>
      </c>
      <c r="AF177" s="154"/>
      <c r="AG177" s="154" t="s">
        <v>448</v>
      </c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</row>
    <row r="178" spans="2:44">
      <c r="B178" s="10" t="s">
        <v>449</v>
      </c>
      <c r="C178" s="10" t="s">
        <v>260</v>
      </c>
      <c r="D178" s="84">
        <f>SUM(SUMIFS(DataEntry!$F$6:$F$505,DataEntry!$E$6:$E$505,(Summary!$B178)))</f>
        <v>0</v>
      </c>
      <c r="E178" s="84">
        <f>SUM(SUMIFS(DataEntry!$G$6:$G$505,DataEntry!$E$6:$E$505,(Summary!$B178)))</f>
        <v>0</v>
      </c>
      <c r="F178" s="84">
        <f>SUM(SUMIFS(DataEntry!$H$6:$H$505,DataEntry!$E$6:$E$505,(Summary!$B178)))</f>
        <v>0</v>
      </c>
      <c r="AF178" s="154"/>
      <c r="AG178" s="154" t="s">
        <v>449</v>
      </c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</row>
    <row r="179" spans="2:44" ht="15.75" thickBot="1">
      <c r="B179" s="11" t="s">
        <v>450</v>
      </c>
      <c r="C179" s="12" t="s">
        <v>261</v>
      </c>
      <c r="D179" s="84">
        <f>SUM(SUMIFS(DataEntry!$F$6:$F$505,DataEntry!$E$6:$E$505,(Summary!$B179)))</f>
        <v>0</v>
      </c>
      <c r="E179" s="84">
        <f>SUM(SUMIFS(DataEntry!$G$6:$G$505,DataEntry!$E$6:$E$505,(Summary!$B179)))</f>
        <v>0</v>
      </c>
      <c r="F179" s="84">
        <f>SUM(SUMIFS(DataEntry!$H$6:$H$505,DataEntry!$E$6:$E$505,(Summary!$B179)))</f>
        <v>0</v>
      </c>
      <c r="AF179" s="154"/>
      <c r="AG179" s="154" t="s">
        <v>450</v>
      </c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</row>
    <row r="180" spans="2:44" ht="15.75" thickBot="1">
      <c r="B180" s="15"/>
      <c r="C180" s="16" t="s">
        <v>257</v>
      </c>
      <c r="D180" s="85">
        <f>SUM(D177:D179)</f>
        <v>0</v>
      </c>
      <c r="E180" s="85">
        <f t="shared" ref="E180:F180" si="11">SUM(E177:E179)</f>
        <v>0</v>
      </c>
      <c r="F180" s="85">
        <f t="shared" si="11"/>
        <v>0</v>
      </c>
      <c r="AF180" s="154"/>
      <c r="AG180" s="154" t="s">
        <v>516</v>
      </c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</row>
    <row r="181" spans="2:44">
      <c r="B181" s="13">
        <v>120212</v>
      </c>
      <c r="C181" s="14" t="s">
        <v>262</v>
      </c>
      <c r="D181" s="86"/>
      <c r="E181" s="86"/>
      <c r="F181" s="86"/>
      <c r="AF181" s="154"/>
      <c r="AG181" s="154" t="s">
        <v>451</v>
      </c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</row>
    <row r="182" spans="2:44">
      <c r="B182" s="10" t="s">
        <v>452</v>
      </c>
      <c r="C182" s="10" t="s">
        <v>263</v>
      </c>
      <c r="D182" s="84">
        <f>SUM(SUMIFS(DataEntry!$F$6:$F$505,DataEntry!$E$6:$E$505,(Summary!$B182)))</f>
        <v>0</v>
      </c>
      <c r="E182" s="84">
        <f>SUM(SUMIFS(DataEntry!$G$6:$G$505,DataEntry!$E$6:$E$505,(Summary!$B182)))</f>
        <v>0</v>
      </c>
      <c r="F182" s="84">
        <f>SUM(SUMIFS(DataEntry!$H$6:$H$505,DataEntry!$E$6:$E$505,(Summary!$B182)))</f>
        <v>0</v>
      </c>
      <c r="AF182" s="154"/>
      <c r="AG182" s="154" t="s">
        <v>452</v>
      </c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</row>
    <row r="183" spans="2:44">
      <c r="B183" s="10" t="s">
        <v>453</v>
      </c>
      <c r="C183" s="10" t="s">
        <v>264</v>
      </c>
      <c r="D183" s="84">
        <f>SUM(SUMIFS(DataEntry!$F$6:$F$505,DataEntry!$E$6:$E$505,(Summary!$B183)))</f>
        <v>0</v>
      </c>
      <c r="E183" s="84">
        <f>SUM(SUMIFS(DataEntry!$G$6:$G$505,DataEntry!$E$6:$E$505,(Summary!$B183)))</f>
        <v>0</v>
      </c>
      <c r="F183" s="84">
        <f>SUM(SUMIFS(DataEntry!$H$6:$H$505,DataEntry!$E$6:$E$505,(Summary!$B183)))</f>
        <v>0</v>
      </c>
      <c r="AF183" s="154"/>
      <c r="AG183" s="154" t="s">
        <v>453</v>
      </c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</row>
    <row r="184" spans="2:44">
      <c r="B184" s="10" t="s">
        <v>454</v>
      </c>
      <c r="C184" s="10" t="s">
        <v>265</v>
      </c>
      <c r="D184" s="84">
        <f>SUM(SUMIFS(DataEntry!$F$6:$F$505,DataEntry!$E$6:$E$505,(Summary!$B184)))</f>
        <v>0</v>
      </c>
      <c r="E184" s="84">
        <f>SUM(SUMIFS(DataEntry!$G$6:$G$505,DataEntry!$E$6:$E$505,(Summary!$B184)))</f>
        <v>0</v>
      </c>
      <c r="F184" s="84">
        <f>SUM(SUMIFS(DataEntry!$H$6:$H$505,DataEntry!$E$6:$E$505,(Summary!$B184)))</f>
        <v>0</v>
      </c>
      <c r="AF184" s="154"/>
      <c r="AG184" s="154" t="s">
        <v>454</v>
      </c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</row>
    <row r="185" spans="2:44">
      <c r="B185" s="10" t="s">
        <v>455</v>
      </c>
      <c r="C185" s="10" t="s">
        <v>266</v>
      </c>
      <c r="D185" s="84">
        <f>SUM(SUMIFS(DataEntry!$F$6:$F$505,DataEntry!$E$6:$E$505,(Summary!$B185)))</f>
        <v>0</v>
      </c>
      <c r="E185" s="84">
        <f>SUM(SUMIFS(DataEntry!$G$6:$G$505,DataEntry!$E$6:$E$505,(Summary!$B185)))</f>
        <v>0</v>
      </c>
      <c r="F185" s="84">
        <f>SUM(SUMIFS(DataEntry!$H$6:$H$505,DataEntry!$E$6:$E$505,(Summary!$B185)))</f>
        <v>0</v>
      </c>
      <c r="AF185" s="154"/>
      <c r="AG185" s="154" t="s">
        <v>455</v>
      </c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</row>
    <row r="186" spans="2:44">
      <c r="B186" s="10" t="s">
        <v>456</v>
      </c>
      <c r="C186" s="10" t="s">
        <v>267</v>
      </c>
      <c r="D186" s="84">
        <f>SUM(SUMIFS(DataEntry!$F$6:$F$505,DataEntry!$E$6:$E$505,(Summary!$B186)))</f>
        <v>0</v>
      </c>
      <c r="E186" s="84">
        <f>SUM(SUMIFS(DataEntry!$G$6:$G$505,DataEntry!$E$6:$E$505,(Summary!$B186)))</f>
        <v>0</v>
      </c>
      <c r="F186" s="84">
        <f>SUM(SUMIFS(DataEntry!$H$6:$H$505,DataEntry!$E$6:$E$505,(Summary!$B186)))</f>
        <v>0</v>
      </c>
      <c r="AF186" s="154"/>
      <c r="AG186" s="154" t="s">
        <v>456</v>
      </c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</row>
    <row r="187" spans="2:44">
      <c r="B187" s="10" t="s">
        <v>457</v>
      </c>
      <c r="C187" s="10" t="s">
        <v>268</v>
      </c>
      <c r="D187" s="84">
        <f>SUM(SUMIFS(DataEntry!$F$6:$F$505,DataEntry!$E$6:$E$505,(Summary!$B187)))</f>
        <v>0</v>
      </c>
      <c r="E187" s="84">
        <f>SUM(SUMIFS(DataEntry!$G$6:$G$505,DataEntry!$E$6:$E$505,(Summary!$B187)))</f>
        <v>0</v>
      </c>
      <c r="F187" s="84">
        <f>SUM(SUMIFS(DataEntry!$H$6:$H$505,DataEntry!$E$6:$E$505,(Summary!$B187)))</f>
        <v>0</v>
      </c>
      <c r="AF187" s="154"/>
      <c r="AG187" s="154" t="s">
        <v>457</v>
      </c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</row>
    <row r="188" spans="2:44">
      <c r="B188" s="10" t="s">
        <v>458</v>
      </c>
      <c r="C188" s="10" t="s">
        <v>269</v>
      </c>
      <c r="D188" s="84">
        <f>SUM(SUMIFS(DataEntry!$F$6:$F$505,DataEntry!$E$6:$E$505,(Summary!$B188)))</f>
        <v>0</v>
      </c>
      <c r="E188" s="84">
        <f>SUM(SUMIFS(DataEntry!$G$6:$G$505,DataEntry!$E$6:$E$505,(Summary!$B188)))</f>
        <v>0</v>
      </c>
      <c r="F188" s="84">
        <f>SUM(SUMIFS(DataEntry!$H$6:$H$505,DataEntry!$E$6:$E$505,(Summary!$B188)))</f>
        <v>0</v>
      </c>
      <c r="AF188" s="154"/>
      <c r="AG188" s="154" t="s">
        <v>458</v>
      </c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</row>
    <row r="189" spans="2:44">
      <c r="B189" s="10" t="s">
        <v>459</v>
      </c>
      <c r="C189" s="10" t="s">
        <v>270</v>
      </c>
      <c r="D189" s="84">
        <f>SUM(SUMIFS(DataEntry!$F$6:$F$505,DataEntry!$E$6:$E$505,(Summary!$B189)))</f>
        <v>0</v>
      </c>
      <c r="E189" s="84">
        <f>SUM(SUMIFS(DataEntry!$G$6:$G$505,DataEntry!$E$6:$E$505,(Summary!$B189)))</f>
        <v>0</v>
      </c>
      <c r="F189" s="84">
        <f>SUM(SUMIFS(DataEntry!$H$6:$H$505,DataEntry!$E$6:$E$505,(Summary!$B189)))</f>
        <v>0</v>
      </c>
      <c r="AF189" s="154"/>
      <c r="AG189" s="154" t="s">
        <v>459</v>
      </c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</row>
    <row r="190" spans="2:44">
      <c r="B190" s="10" t="s">
        <v>460</v>
      </c>
      <c r="C190" s="10" t="s">
        <v>271</v>
      </c>
      <c r="D190" s="84">
        <f>SUM(SUMIFS(DataEntry!$F$6:$F$505,DataEntry!$E$6:$E$505,(Summary!$B190)))</f>
        <v>0</v>
      </c>
      <c r="E190" s="84">
        <f>SUM(SUMIFS(DataEntry!$G$6:$G$505,DataEntry!$E$6:$E$505,(Summary!$B190)))</f>
        <v>0</v>
      </c>
      <c r="F190" s="84">
        <f>SUM(SUMIFS(DataEntry!$H$6:$H$505,DataEntry!$E$6:$E$505,(Summary!$B190)))</f>
        <v>0</v>
      </c>
      <c r="AF190" s="154"/>
      <c r="AG190" s="154" t="s">
        <v>460</v>
      </c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</row>
    <row r="191" spans="2:44">
      <c r="B191" s="10" t="s">
        <v>461</v>
      </c>
      <c r="C191" s="10" t="s">
        <v>272</v>
      </c>
      <c r="D191" s="84">
        <f>SUM(SUMIFS(DataEntry!$F$6:$F$505,DataEntry!$E$6:$E$505,(Summary!$B191)))</f>
        <v>0</v>
      </c>
      <c r="E191" s="84">
        <f>SUM(SUMIFS(DataEntry!$G$6:$G$505,DataEntry!$E$6:$E$505,(Summary!$B191)))</f>
        <v>0</v>
      </c>
      <c r="F191" s="84">
        <f>SUM(SUMIFS(DataEntry!$H$6:$H$505,DataEntry!$E$6:$E$505,(Summary!$B191)))</f>
        <v>0</v>
      </c>
      <c r="AF191" s="154"/>
      <c r="AG191" s="154" t="s">
        <v>461</v>
      </c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</row>
    <row r="192" spans="2:44" ht="15.75" thickBot="1">
      <c r="B192" s="11" t="s">
        <v>462</v>
      </c>
      <c r="C192" s="12" t="s">
        <v>273</v>
      </c>
      <c r="D192" s="84">
        <f>SUM(SUMIFS(DataEntry!$F$6:$F$505,DataEntry!$E$6:$E$505,(Summary!$B192)))</f>
        <v>0</v>
      </c>
      <c r="E192" s="84">
        <f>SUM(SUMIFS(DataEntry!$G$6:$G$505,DataEntry!$E$6:$E$505,(Summary!$B192)))</f>
        <v>0</v>
      </c>
      <c r="F192" s="84">
        <f>SUM(SUMIFS(DataEntry!$H$6:$H$505,DataEntry!$E$6:$E$505,(Summary!$B192)))</f>
        <v>0</v>
      </c>
      <c r="AF192" s="154"/>
      <c r="AG192" s="154" t="s">
        <v>462</v>
      </c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</row>
    <row r="193" spans="2:44" ht="15.75" thickBot="1">
      <c r="B193" s="15"/>
      <c r="C193" s="16" t="s">
        <v>274</v>
      </c>
      <c r="D193" s="85">
        <f>SUM(D182:D192)</f>
        <v>0</v>
      </c>
      <c r="E193" s="85">
        <f t="shared" ref="E193:F193" si="12">SUM(E182:E192)</f>
        <v>0</v>
      </c>
      <c r="F193" s="85">
        <f t="shared" si="12"/>
        <v>0</v>
      </c>
      <c r="AF193" s="154"/>
      <c r="AG193" s="154" t="s">
        <v>517</v>
      </c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</row>
    <row r="194" spans="2:44">
      <c r="B194" s="13">
        <v>120213</v>
      </c>
      <c r="C194" s="14" t="s">
        <v>275</v>
      </c>
      <c r="D194" s="86"/>
      <c r="E194" s="86"/>
      <c r="F194" s="86"/>
      <c r="AF194" s="154"/>
      <c r="AG194" s="154" t="s">
        <v>463</v>
      </c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</row>
    <row r="195" spans="2:44" ht="15.75" thickBot="1">
      <c r="B195" s="11" t="s">
        <v>464</v>
      </c>
      <c r="C195" s="12" t="s">
        <v>276</v>
      </c>
      <c r="D195" s="84">
        <f>SUM(SUMIFS(DataEntry!$F$6:$F$505,DataEntry!$E$6:$E$505,(Summary!$B195)))</f>
        <v>0</v>
      </c>
      <c r="E195" s="84">
        <f>SUM(SUMIFS(DataEntry!$G$6:$G$505,DataEntry!$E$6:$E$505,(Summary!$B195)))</f>
        <v>0</v>
      </c>
      <c r="F195" s="84">
        <f>SUM(SUMIFS(DataEntry!$H$6:$H$505,DataEntry!$E$6:$E$505,(Summary!$B195)))</f>
        <v>0</v>
      </c>
      <c r="AF195" s="154"/>
      <c r="AG195" s="154" t="s">
        <v>464</v>
      </c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</row>
    <row r="196" spans="2:44" ht="15.75" thickBot="1">
      <c r="B196" s="15"/>
      <c r="C196" s="16" t="s">
        <v>277</v>
      </c>
      <c r="D196" s="85">
        <f>SUM(D195)</f>
        <v>0</v>
      </c>
      <c r="E196" s="85">
        <f t="shared" ref="E196:F196" si="13">SUM(E195)</f>
        <v>0</v>
      </c>
      <c r="F196" s="85">
        <f t="shared" si="13"/>
        <v>0</v>
      </c>
      <c r="AF196" s="154"/>
      <c r="AG196" s="154" t="s">
        <v>518</v>
      </c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</row>
    <row r="197" spans="2:44">
      <c r="B197" s="13">
        <v>13</v>
      </c>
      <c r="C197" s="14" t="s">
        <v>278</v>
      </c>
      <c r="D197" s="86"/>
      <c r="E197" s="86"/>
      <c r="F197" s="86"/>
      <c r="AF197" s="154"/>
      <c r="AG197" s="154" t="s">
        <v>519</v>
      </c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</row>
    <row r="198" spans="2:44">
      <c r="B198" s="8">
        <v>1301</v>
      </c>
      <c r="C198" s="9" t="s">
        <v>279</v>
      </c>
      <c r="D198" s="83"/>
      <c r="E198" s="83"/>
      <c r="F198" s="83"/>
      <c r="AF198" s="154"/>
      <c r="AG198" s="154" t="s">
        <v>520</v>
      </c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</row>
    <row r="199" spans="2:44">
      <c r="B199" s="8">
        <v>130101</v>
      </c>
      <c r="C199" s="9" t="s">
        <v>280</v>
      </c>
      <c r="D199" s="83"/>
      <c r="E199" s="83"/>
      <c r="F199" s="83"/>
      <c r="AF199" s="154"/>
      <c r="AG199" s="154" t="s">
        <v>465</v>
      </c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</row>
    <row r="200" spans="2:44">
      <c r="B200" s="10" t="s">
        <v>466</v>
      </c>
      <c r="C200" s="10" t="s">
        <v>281</v>
      </c>
      <c r="D200" s="84">
        <f>SUM(SUMIFS(DataEntry!$F$6:$F$505,DataEntry!$E$6:$E$505,(Summary!$B200)))</f>
        <v>0</v>
      </c>
      <c r="E200" s="84">
        <f>SUM(SUMIFS(DataEntry!$G$6:$G$505,DataEntry!$E$6:$E$505,(Summary!$B200)))</f>
        <v>0</v>
      </c>
      <c r="F200" s="84">
        <f>SUM(SUMIFS(DataEntry!$H$6:$H$505,DataEntry!$E$6:$E$505,(Summary!$B200)))</f>
        <v>0</v>
      </c>
      <c r="AF200" s="154"/>
      <c r="AG200" s="154" t="s">
        <v>466</v>
      </c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</row>
    <row r="201" spans="2:44" ht="15.75" thickBot="1">
      <c r="B201" s="11" t="s">
        <v>467</v>
      </c>
      <c r="C201" s="12" t="s">
        <v>282</v>
      </c>
      <c r="D201" s="84">
        <f>SUM(SUMIFS(DataEntry!$F$6:$F$505,DataEntry!$E$6:$E$505,(Summary!$B201)))</f>
        <v>0</v>
      </c>
      <c r="E201" s="84">
        <f>SUM(SUMIFS(DataEntry!$G$6:$G$505,DataEntry!$E$6:$E$505,(Summary!$B201)))</f>
        <v>0</v>
      </c>
      <c r="F201" s="84">
        <f>SUM(SUMIFS(DataEntry!$H$6:$H$505,DataEntry!$E$6:$E$505,(Summary!$B201)))</f>
        <v>0</v>
      </c>
      <c r="AF201" s="154"/>
      <c r="AG201" s="154" t="s">
        <v>467</v>
      </c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</row>
    <row r="202" spans="2:44" ht="15.75" thickBot="1">
      <c r="B202" s="15"/>
      <c r="C202" s="16" t="s">
        <v>283</v>
      </c>
      <c r="D202" s="85">
        <f>SUM(D200:D201)</f>
        <v>0</v>
      </c>
      <c r="E202" s="85">
        <f t="shared" ref="E202:F202" si="14">SUM(E200:E201)</f>
        <v>0</v>
      </c>
      <c r="F202" s="85">
        <f t="shared" si="14"/>
        <v>0</v>
      </c>
      <c r="AF202" s="154"/>
      <c r="AG202" s="154" t="s">
        <v>521</v>
      </c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</row>
    <row r="203" spans="2:44">
      <c r="B203" s="13">
        <v>130102</v>
      </c>
      <c r="C203" s="14" t="s">
        <v>284</v>
      </c>
      <c r="D203" s="86"/>
      <c r="E203" s="86"/>
      <c r="F203" s="86"/>
      <c r="AF203" s="154"/>
      <c r="AG203" s="154" t="s">
        <v>468</v>
      </c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</row>
    <row r="204" spans="2:44" ht="15.75" thickBot="1">
      <c r="B204" s="11" t="s">
        <v>469</v>
      </c>
      <c r="C204" s="12" t="s">
        <v>285</v>
      </c>
      <c r="D204" s="84">
        <f>SUM(SUMIFS(DataEntry!$F$6:$F$505,DataEntry!$E$6:$E$505,(Summary!$B204)))</f>
        <v>0</v>
      </c>
      <c r="E204" s="84">
        <f>SUM(SUMIFS(DataEntry!$G$6:$G$505,DataEntry!$E$6:$E$505,(Summary!$B204)))</f>
        <v>0</v>
      </c>
      <c r="F204" s="84">
        <f>SUM(SUMIFS(DataEntry!$H$6:$H$505,DataEntry!$E$6:$E$505,(Summary!$B204)))</f>
        <v>0</v>
      </c>
      <c r="AF204" s="154"/>
      <c r="AG204" s="154" t="s">
        <v>469</v>
      </c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</row>
    <row r="205" spans="2:44" ht="15.75" thickBot="1">
      <c r="B205" s="15"/>
      <c r="C205" s="16" t="s">
        <v>286</v>
      </c>
      <c r="D205" s="85">
        <f>SUM(D204:D204)</f>
        <v>0</v>
      </c>
      <c r="E205" s="85">
        <f t="shared" ref="E205:F205" si="15">SUM(E204:E204)</f>
        <v>0</v>
      </c>
      <c r="F205" s="85">
        <f t="shared" si="15"/>
        <v>0</v>
      </c>
      <c r="AF205" s="154"/>
      <c r="AG205" s="154" t="s">
        <v>522</v>
      </c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</row>
    <row r="206" spans="2:44">
      <c r="B206" s="13">
        <v>130203</v>
      </c>
      <c r="C206" s="14" t="s">
        <v>287</v>
      </c>
      <c r="D206" s="86"/>
      <c r="E206" s="86"/>
      <c r="F206" s="86"/>
      <c r="AF206" s="154"/>
      <c r="AG206" s="154" t="s">
        <v>470</v>
      </c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</row>
    <row r="207" spans="2:44">
      <c r="B207" s="10" t="s">
        <v>471</v>
      </c>
      <c r="C207" s="10" t="s">
        <v>287</v>
      </c>
      <c r="D207" s="84">
        <f>SUM(SUMIFS(DataEntry!$F$6:$F$505,DataEntry!$E$6:$E$505,(Summary!$B207)))</f>
        <v>200000000</v>
      </c>
      <c r="E207" s="84">
        <f>SUM(SUMIFS(DataEntry!$G$6:$G$505,DataEntry!$E$6:$E$505,(Summary!$B207)))</f>
        <v>0</v>
      </c>
      <c r="F207" s="84">
        <f>SUM(SUMIFS(DataEntry!$H$6:$H$505,DataEntry!$E$6:$E$505,(Summary!$B207)))</f>
        <v>0</v>
      </c>
      <c r="AF207" s="154"/>
      <c r="AG207" s="154" t="s">
        <v>471</v>
      </c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</row>
    <row r="208" spans="2:44">
      <c r="B208" s="10" t="s">
        <v>472</v>
      </c>
      <c r="C208" s="10" t="s">
        <v>288</v>
      </c>
      <c r="D208" s="84">
        <f>SUM(SUMIFS(DataEntry!$F$6:$F$505,DataEntry!$E$6:$E$505,(Summary!$B208)))</f>
        <v>0</v>
      </c>
      <c r="E208" s="84">
        <f>SUM(SUMIFS(DataEntry!$G$6:$G$505,DataEntry!$E$6:$E$505,(Summary!$B208)))</f>
        <v>0</v>
      </c>
      <c r="F208" s="84">
        <f>SUM(SUMIFS(DataEntry!$H$6:$H$505,DataEntry!$E$6:$E$505,(Summary!$B208)))</f>
        <v>0</v>
      </c>
      <c r="AF208" s="154"/>
      <c r="AG208" s="154" t="s">
        <v>472</v>
      </c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</row>
    <row r="209" spans="2:44" ht="15.75" thickBot="1">
      <c r="B209" s="11" t="s">
        <v>473</v>
      </c>
      <c r="C209" s="12" t="s">
        <v>289</v>
      </c>
      <c r="D209" s="84">
        <f>SUM(SUMIFS(DataEntry!$F$6:$F$505,DataEntry!$E$6:$E$505,(Summary!$B209)))</f>
        <v>0</v>
      </c>
      <c r="E209" s="84">
        <f>SUM(SUMIFS(DataEntry!$G$6:$G$505,DataEntry!$E$6:$E$505,(Summary!$B209)))</f>
        <v>0</v>
      </c>
      <c r="F209" s="84">
        <f>SUM(SUMIFS(DataEntry!$H$6:$H$505,DataEntry!$E$6:$E$505,(Summary!$B209)))</f>
        <v>0</v>
      </c>
      <c r="AF209" s="154"/>
      <c r="AG209" s="154" t="s">
        <v>473</v>
      </c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</row>
    <row r="210" spans="2:44" ht="15.75" thickBot="1">
      <c r="B210" s="15"/>
      <c r="C210" s="16" t="s">
        <v>290</v>
      </c>
      <c r="D210" s="85">
        <f>SUM(D207:D209)</f>
        <v>200000000</v>
      </c>
      <c r="E210" s="85">
        <f t="shared" ref="E210:F210" si="16">SUM(E207:E209)</f>
        <v>0</v>
      </c>
      <c r="F210" s="85">
        <f t="shared" si="16"/>
        <v>0</v>
      </c>
      <c r="AF210" s="154"/>
      <c r="AG210" s="154" t="s">
        <v>523</v>
      </c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</row>
    <row r="211" spans="2:44">
      <c r="B211" s="13">
        <v>130204</v>
      </c>
      <c r="C211" s="14" t="s">
        <v>291</v>
      </c>
      <c r="D211" s="86"/>
      <c r="E211" s="86"/>
      <c r="F211" s="86"/>
      <c r="AF211" s="154"/>
      <c r="AG211" s="154" t="s">
        <v>474</v>
      </c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</row>
    <row r="212" spans="2:44">
      <c r="B212" s="10" t="s">
        <v>475</v>
      </c>
      <c r="C212" s="10" t="s">
        <v>291</v>
      </c>
      <c r="D212" s="84">
        <f>SUM(SUMIFS(DataEntry!$F$6:$F$505,DataEntry!$E$6:$E$505,(Summary!$B212)))</f>
        <v>2100000000</v>
      </c>
      <c r="E212" s="84">
        <f>SUM(SUMIFS(DataEntry!$G$6:$G$505,DataEntry!$E$6:$E$505,(Summary!$B212)))</f>
        <v>0</v>
      </c>
      <c r="F212" s="84">
        <f>SUM(SUMIFS(DataEntry!$H$6:$H$505,DataEntry!$E$6:$E$505,(Summary!$B212)))</f>
        <v>0</v>
      </c>
      <c r="AF212" s="154"/>
      <c r="AG212" s="154" t="s">
        <v>475</v>
      </c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</row>
    <row r="213" spans="2:44" ht="15.75" thickBot="1">
      <c r="B213" s="11" t="s">
        <v>476</v>
      </c>
      <c r="C213" s="12" t="s">
        <v>292</v>
      </c>
      <c r="D213" s="84">
        <f>SUM(SUMIFS(DataEntry!$F$6:$F$505,DataEntry!$E$6:$E$505,(Summary!$B213)))</f>
        <v>0</v>
      </c>
      <c r="E213" s="84">
        <f>SUM(SUMIFS(DataEntry!$G$6:$G$505,DataEntry!$E$6:$E$505,(Summary!$B213)))</f>
        <v>0</v>
      </c>
      <c r="F213" s="84">
        <f>SUM(SUMIFS(DataEntry!$H$6:$H$505,DataEntry!$E$6:$E$505,(Summary!$B213)))</f>
        <v>0</v>
      </c>
      <c r="AF213" s="154"/>
      <c r="AG213" s="154" t="s">
        <v>476</v>
      </c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</row>
    <row r="214" spans="2:44" ht="15.75" thickBot="1">
      <c r="B214" s="15"/>
      <c r="C214" s="16" t="s">
        <v>293</v>
      </c>
      <c r="D214" s="85">
        <f>SUM(D212:D213)</f>
        <v>2100000000</v>
      </c>
      <c r="E214" s="85">
        <f t="shared" ref="E214:F214" si="17">SUM(E212:E213)</f>
        <v>0</v>
      </c>
      <c r="F214" s="85">
        <f t="shared" si="17"/>
        <v>0</v>
      </c>
      <c r="AF214" s="154"/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</row>
    <row r="215" spans="2:44" ht="15.75" thickBot="1">
      <c r="B215" s="18"/>
      <c r="C215" s="19" t="s">
        <v>294</v>
      </c>
      <c r="D215" s="88">
        <f>D14+D25+D28+D58+D110+D115+D138+D156+D163+D172+D175+D180+D193+D196+D202+D205+D210+D214</f>
        <v>2302000000</v>
      </c>
      <c r="E215" s="88">
        <f t="shared" ref="E215:F215" si="18">E14+E25+E28+E58+E110+E115+E138+E156+E163+E172+E175+E180+E193+E196+E202+E205+E210+E214</f>
        <v>0</v>
      </c>
      <c r="F215" s="88">
        <f t="shared" si="18"/>
        <v>0</v>
      </c>
      <c r="AF215" s="154"/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</row>
  </sheetData>
  <sheetProtection sheet="1" objects="1" scenarios="1"/>
  <conditionalFormatting sqref="D215:F215">
    <cfRule type="expression" dxfId="0" priority="3">
      <formula>D215&gt;$BC$1</formula>
    </cfRule>
  </conditionalFormatting>
  <hyperlinks>
    <hyperlink ref="E1" location="DataEntry!A1" tooltip="Back to Data Entry" display="DataEntry"/>
  </hyperlinks>
  <pageMargins left="1.45" right="0.7" top="0.75" bottom="0.75" header="0.3" footer="0.3"/>
  <pageSetup paperSize="5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tabColor rgb="FFFF0000"/>
  </sheetPr>
  <dimension ref="B1:D4"/>
  <sheetViews>
    <sheetView showGridLines="0" showRowColHeaders="0" workbookViewId="0">
      <pane ySplit="4" topLeftCell="A38" activePane="bottomLeft" state="frozen"/>
      <selection pane="bottomLeft" activeCell="C62" sqref="C62"/>
    </sheetView>
  </sheetViews>
  <sheetFormatPr defaultRowHeight="15"/>
  <cols>
    <col min="1" max="1" width="9.140625" style="22"/>
    <col min="2" max="2" width="29.85546875" style="22" customWidth="1"/>
    <col min="3" max="3" width="61" style="22" customWidth="1"/>
    <col min="4" max="4" width="49.42578125" style="22" bestFit="1" customWidth="1"/>
    <col min="5" max="16384" width="9.140625" style="22"/>
  </cols>
  <sheetData>
    <row r="1" spans="2:4" ht="16.5">
      <c r="D1" s="70" t="s">
        <v>540</v>
      </c>
    </row>
    <row r="3" spans="2:4" ht="29.25" customHeight="1">
      <c r="B3" s="20" t="s">
        <v>524</v>
      </c>
      <c r="C3" s="20" t="s">
        <v>525</v>
      </c>
      <c r="D3" s="21" t="s">
        <v>526</v>
      </c>
    </row>
    <row r="4" spans="2:4" ht="29.25" customHeight="1">
      <c r="B4" s="23"/>
      <c r="C4" s="23"/>
      <c r="D4" s="24">
        <f>SUM(SUMIFS(DataEntry!$F$6:$F$497,DataEntry!$C$6:$C$497,(Balance!$C4)))</f>
        <v>0</v>
      </c>
    </row>
  </sheetData>
  <sheetProtection password="E3D2" sheet="1" objects="1" scenarios="1"/>
  <dataValidations count="2">
    <dataValidation type="list" allowBlank="1" showInputMessage="1" showErrorMessage="1" sqref="C4">
      <formula1>INDIRECT(B4)</formula1>
    </dataValidation>
    <dataValidation type="list" allowBlank="1" showInputMessage="1" showErrorMessage="1" sqref="B4">
      <formula1>IF(C4="",MTSSSectors,INDIRECT("FakeRange"))</formula1>
    </dataValidation>
  </dataValidations>
  <hyperlinks>
    <hyperlink ref="D1" location="DataEntry!A1" tooltip="Back to Data Entry" display="DataEntry"/>
  </hyperlinks>
  <pageMargins left="0.7" right="0.7" top="0.75" bottom="0.75" header="0.3" footer="0.3"/>
  <pageSetup paperSize="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B1:K37"/>
  <sheetViews>
    <sheetView showGridLines="0" view="pageBreakPreview" zoomScale="75" zoomScaleNormal="85" zoomScaleSheetLayoutView="75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G32" sqref="G32"/>
    </sheetView>
  </sheetViews>
  <sheetFormatPr defaultRowHeight="15"/>
  <cols>
    <col min="1" max="1" width="4" style="25" customWidth="1"/>
    <col min="2" max="2" width="16.42578125" style="25" customWidth="1"/>
    <col min="3" max="3" width="60.42578125" style="29" customWidth="1"/>
    <col min="4" max="5" width="14.42578125" style="33" customWidth="1"/>
    <col min="6" max="6" width="19.28515625" style="33" customWidth="1"/>
    <col min="7" max="7" width="20" style="33" customWidth="1"/>
    <col min="8" max="8" width="19.140625" style="25" customWidth="1"/>
    <col min="9" max="9" width="19.85546875" style="25" customWidth="1"/>
    <col min="10" max="10" width="19.5703125" style="25" customWidth="1"/>
    <col min="11" max="11" width="19.85546875" style="25" customWidth="1"/>
    <col min="12" max="256" width="9.140625" style="25"/>
    <col min="257" max="257" width="4" style="25" customWidth="1"/>
    <col min="258" max="258" width="10.85546875" style="25" customWidth="1"/>
    <col min="259" max="259" width="49.7109375" style="25" customWidth="1"/>
    <col min="260" max="261" width="14.42578125" style="25" customWidth="1"/>
    <col min="262" max="262" width="19.28515625" style="25" customWidth="1"/>
    <col min="263" max="263" width="20" style="25" customWidth="1"/>
    <col min="264" max="264" width="19.140625" style="25" customWidth="1"/>
    <col min="265" max="265" width="19.85546875" style="25" customWidth="1"/>
    <col min="266" max="266" width="19.5703125" style="25" customWidth="1"/>
    <col min="267" max="267" width="19.85546875" style="25" customWidth="1"/>
    <col min="268" max="512" width="9.140625" style="25"/>
    <col min="513" max="513" width="4" style="25" customWidth="1"/>
    <col min="514" max="514" width="10.85546875" style="25" customWidth="1"/>
    <col min="515" max="515" width="49.7109375" style="25" customWidth="1"/>
    <col min="516" max="517" width="14.42578125" style="25" customWidth="1"/>
    <col min="518" max="518" width="19.28515625" style="25" customWidth="1"/>
    <col min="519" max="519" width="20" style="25" customWidth="1"/>
    <col min="520" max="520" width="19.140625" style="25" customWidth="1"/>
    <col min="521" max="521" width="19.85546875" style="25" customWidth="1"/>
    <col min="522" max="522" width="19.5703125" style="25" customWidth="1"/>
    <col min="523" max="523" width="19.85546875" style="25" customWidth="1"/>
    <col min="524" max="768" width="9.140625" style="25"/>
    <col min="769" max="769" width="4" style="25" customWidth="1"/>
    <col min="770" max="770" width="10.85546875" style="25" customWidth="1"/>
    <col min="771" max="771" width="49.7109375" style="25" customWidth="1"/>
    <col min="772" max="773" width="14.42578125" style="25" customWidth="1"/>
    <col min="774" max="774" width="19.28515625" style="25" customWidth="1"/>
    <col min="775" max="775" width="20" style="25" customWidth="1"/>
    <col min="776" max="776" width="19.140625" style="25" customWidth="1"/>
    <col min="777" max="777" width="19.85546875" style="25" customWidth="1"/>
    <col min="778" max="778" width="19.5703125" style="25" customWidth="1"/>
    <col min="779" max="779" width="19.85546875" style="25" customWidth="1"/>
    <col min="780" max="1024" width="9.140625" style="25"/>
    <col min="1025" max="1025" width="4" style="25" customWidth="1"/>
    <col min="1026" max="1026" width="10.85546875" style="25" customWidth="1"/>
    <col min="1027" max="1027" width="49.7109375" style="25" customWidth="1"/>
    <col min="1028" max="1029" width="14.42578125" style="25" customWidth="1"/>
    <col min="1030" max="1030" width="19.28515625" style="25" customWidth="1"/>
    <col min="1031" max="1031" width="20" style="25" customWidth="1"/>
    <col min="1032" max="1032" width="19.140625" style="25" customWidth="1"/>
    <col min="1033" max="1033" width="19.85546875" style="25" customWidth="1"/>
    <col min="1034" max="1034" width="19.5703125" style="25" customWidth="1"/>
    <col min="1035" max="1035" width="19.85546875" style="25" customWidth="1"/>
    <col min="1036" max="1280" width="9.140625" style="25"/>
    <col min="1281" max="1281" width="4" style="25" customWidth="1"/>
    <col min="1282" max="1282" width="10.85546875" style="25" customWidth="1"/>
    <col min="1283" max="1283" width="49.7109375" style="25" customWidth="1"/>
    <col min="1284" max="1285" width="14.42578125" style="25" customWidth="1"/>
    <col min="1286" max="1286" width="19.28515625" style="25" customWidth="1"/>
    <col min="1287" max="1287" width="20" style="25" customWidth="1"/>
    <col min="1288" max="1288" width="19.140625" style="25" customWidth="1"/>
    <col min="1289" max="1289" width="19.85546875" style="25" customWidth="1"/>
    <col min="1290" max="1290" width="19.5703125" style="25" customWidth="1"/>
    <col min="1291" max="1291" width="19.85546875" style="25" customWidth="1"/>
    <col min="1292" max="1536" width="9.140625" style="25"/>
    <col min="1537" max="1537" width="4" style="25" customWidth="1"/>
    <col min="1538" max="1538" width="10.85546875" style="25" customWidth="1"/>
    <col min="1539" max="1539" width="49.7109375" style="25" customWidth="1"/>
    <col min="1540" max="1541" width="14.42578125" style="25" customWidth="1"/>
    <col min="1542" max="1542" width="19.28515625" style="25" customWidth="1"/>
    <col min="1543" max="1543" width="20" style="25" customWidth="1"/>
    <col min="1544" max="1544" width="19.140625" style="25" customWidth="1"/>
    <col min="1545" max="1545" width="19.85546875" style="25" customWidth="1"/>
    <col min="1546" max="1546" width="19.5703125" style="25" customWidth="1"/>
    <col min="1547" max="1547" width="19.85546875" style="25" customWidth="1"/>
    <col min="1548" max="1792" width="9.140625" style="25"/>
    <col min="1793" max="1793" width="4" style="25" customWidth="1"/>
    <col min="1794" max="1794" width="10.85546875" style="25" customWidth="1"/>
    <col min="1795" max="1795" width="49.7109375" style="25" customWidth="1"/>
    <col min="1796" max="1797" width="14.42578125" style="25" customWidth="1"/>
    <col min="1798" max="1798" width="19.28515625" style="25" customWidth="1"/>
    <col min="1799" max="1799" width="20" style="25" customWidth="1"/>
    <col min="1800" max="1800" width="19.140625" style="25" customWidth="1"/>
    <col min="1801" max="1801" width="19.85546875" style="25" customWidth="1"/>
    <col min="1802" max="1802" width="19.5703125" style="25" customWidth="1"/>
    <col min="1803" max="1803" width="19.85546875" style="25" customWidth="1"/>
    <col min="1804" max="2048" width="9.140625" style="25"/>
    <col min="2049" max="2049" width="4" style="25" customWidth="1"/>
    <col min="2050" max="2050" width="10.85546875" style="25" customWidth="1"/>
    <col min="2051" max="2051" width="49.7109375" style="25" customWidth="1"/>
    <col min="2052" max="2053" width="14.42578125" style="25" customWidth="1"/>
    <col min="2054" max="2054" width="19.28515625" style="25" customWidth="1"/>
    <col min="2055" max="2055" width="20" style="25" customWidth="1"/>
    <col min="2056" max="2056" width="19.140625" style="25" customWidth="1"/>
    <col min="2057" max="2057" width="19.85546875" style="25" customWidth="1"/>
    <col min="2058" max="2058" width="19.5703125" style="25" customWidth="1"/>
    <col min="2059" max="2059" width="19.85546875" style="25" customWidth="1"/>
    <col min="2060" max="2304" width="9.140625" style="25"/>
    <col min="2305" max="2305" width="4" style="25" customWidth="1"/>
    <col min="2306" max="2306" width="10.85546875" style="25" customWidth="1"/>
    <col min="2307" max="2307" width="49.7109375" style="25" customWidth="1"/>
    <col min="2308" max="2309" width="14.42578125" style="25" customWidth="1"/>
    <col min="2310" max="2310" width="19.28515625" style="25" customWidth="1"/>
    <col min="2311" max="2311" width="20" style="25" customWidth="1"/>
    <col min="2312" max="2312" width="19.140625" style="25" customWidth="1"/>
    <col min="2313" max="2313" width="19.85546875" style="25" customWidth="1"/>
    <col min="2314" max="2314" width="19.5703125" style="25" customWidth="1"/>
    <col min="2315" max="2315" width="19.85546875" style="25" customWidth="1"/>
    <col min="2316" max="2560" width="9.140625" style="25"/>
    <col min="2561" max="2561" width="4" style="25" customWidth="1"/>
    <col min="2562" max="2562" width="10.85546875" style="25" customWidth="1"/>
    <col min="2563" max="2563" width="49.7109375" style="25" customWidth="1"/>
    <col min="2564" max="2565" width="14.42578125" style="25" customWidth="1"/>
    <col min="2566" max="2566" width="19.28515625" style="25" customWidth="1"/>
    <col min="2567" max="2567" width="20" style="25" customWidth="1"/>
    <col min="2568" max="2568" width="19.140625" style="25" customWidth="1"/>
    <col min="2569" max="2569" width="19.85546875" style="25" customWidth="1"/>
    <col min="2570" max="2570" width="19.5703125" style="25" customWidth="1"/>
    <col min="2571" max="2571" width="19.85546875" style="25" customWidth="1"/>
    <col min="2572" max="2816" width="9.140625" style="25"/>
    <col min="2817" max="2817" width="4" style="25" customWidth="1"/>
    <col min="2818" max="2818" width="10.85546875" style="25" customWidth="1"/>
    <col min="2819" max="2819" width="49.7109375" style="25" customWidth="1"/>
    <col min="2820" max="2821" width="14.42578125" style="25" customWidth="1"/>
    <col min="2822" max="2822" width="19.28515625" style="25" customWidth="1"/>
    <col min="2823" max="2823" width="20" style="25" customWidth="1"/>
    <col min="2824" max="2824" width="19.140625" style="25" customWidth="1"/>
    <col min="2825" max="2825" width="19.85546875" style="25" customWidth="1"/>
    <col min="2826" max="2826" width="19.5703125" style="25" customWidth="1"/>
    <col min="2827" max="2827" width="19.85546875" style="25" customWidth="1"/>
    <col min="2828" max="3072" width="9.140625" style="25"/>
    <col min="3073" max="3073" width="4" style="25" customWidth="1"/>
    <col min="3074" max="3074" width="10.85546875" style="25" customWidth="1"/>
    <col min="3075" max="3075" width="49.7109375" style="25" customWidth="1"/>
    <col min="3076" max="3077" width="14.42578125" style="25" customWidth="1"/>
    <col min="3078" max="3078" width="19.28515625" style="25" customWidth="1"/>
    <col min="3079" max="3079" width="20" style="25" customWidth="1"/>
    <col min="3080" max="3080" width="19.140625" style="25" customWidth="1"/>
    <col min="3081" max="3081" width="19.85546875" style="25" customWidth="1"/>
    <col min="3082" max="3082" width="19.5703125" style="25" customWidth="1"/>
    <col min="3083" max="3083" width="19.85546875" style="25" customWidth="1"/>
    <col min="3084" max="3328" width="9.140625" style="25"/>
    <col min="3329" max="3329" width="4" style="25" customWidth="1"/>
    <col min="3330" max="3330" width="10.85546875" style="25" customWidth="1"/>
    <col min="3331" max="3331" width="49.7109375" style="25" customWidth="1"/>
    <col min="3332" max="3333" width="14.42578125" style="25" customWidth="1"/>
    <col min="3334" max="3334" width="19.28515625" style="25" customWidth="1"/>
    <col min="3335" max="3335" width="20" style="25" customWidth="1"/>
    <col min="3336" max="3336" width="19.140625" style="25" customWidth="1"/>
    <col min="3337" max="3337" width="19.85546875" style="25" customWidth="1"/>
    <col min="3338" max="3338" width="19.5703125" style="25" customWidth="1"/>
    <col min="3339" max="3339" width="19.85546875" style="25" customWidth="1"/>
    <col min="3340" max="3584" width="9.140625" style="25"/>
    <col min="3585" max="3585" width="4" style="25" customWidth="1"/>
    <col min="3586" max="3586" width="10.85546875" style="25" customWidth="1"/>
    <col min="3587" max="3587" width="49.7109375" style="25" customWidth="1"/>
    <col min="3588" max="3589" width="14.42578125" style="25" customWidth="1"/>
    <col min="3590" max="3590" width="19.28515625" style="25" customWidth="1"/>
    <col min="3591" max="3591" width="20" style="25" customWidth="1"/>
    <col min="3592" max="3592" width="19.140625" style="25" customWidth="1"/>
    <col min="3593" max="3593" width="19.85546875" style="25" customWidth="1"/>
    <col min="3594" max="3594" width="19.5703125" style="25" customWidth="1"/>
    <col min="3595" max="3595" width="19.85546875" style="25" customWidth="1"/>
    <col min="3596" max="3840" width="9.140625" style="25"/>
    <col min="3841" max="3841" width="4" style="25" customWidth="1"/>
    <col min="3842" max="3842" width="10.85546875" style="25" customWidth="1"/>
    <col min="3843" max="3843" width="49.7109375" style="25" customWidth="1"/>
    <col min="3844" max="3845" width="14.42578125" style="25" customWidth="1"/>
    <col min="3846" max="3846" width="19.28515625" style="25" customWidth="1"/>
    <col min="3847" max="3847" width="20" style="25" customWidth="1"/>
    <col min="3848" max="3848" width="19.140625" style="25" customWidth="1"/>
    <col min="3849" max="3849" width="19.85546875" style="25" customWidth="1"/>
    <col min="3850" max="3850" width="19.5703125" style="25" customWidth="1"/>
    <col min="3851" max="3851" width="19.85546875" style="25" customWidth="1"/>
    <col min="3852" max="4096" width="9.140625" style="25"/>
    <col min="4097" max="4097" width="4" style="25" customWidth="1"/>
    <col min="4098" max="4098" width="10.85546875" style="25" customWidth="1"/>
    <col min="4099" max="4099" width="49.7109375" style="25" customWidth="1"/>
    <col min="4100" max="4101" width="14.42578125" style="25" customWidth="1"/>
    <col min="4102" max="4102" width="19.28515625" style="25" customWidth="1"/>
    <col min="4103" max="4103" width="20" style="25" customWidth="1"/>
    <col min="4104" max="4104" width="19.140625" style="25" customWidth="1"/>
    <col min="4105" max="4105" width="19.85546875" style="25" customWidth="1"/>
    <col min="4106" max="4106" width="19.5703125" style="25" customWidth="1"/>
    <col min="4107" max="4107" width="19.85546875" style="25" customWidth="1"/>
    <col min="4108" max="4352" width="9.140625" style="25"/>
    <col min="4353" max="4353" width="4" style="25" customWidth="1"/>
    <col min="4354" max="4354" width="10.85546875" style="25" customWidth="1"/>
    <col min="4355" max="4355" width="49.7109375" style="25" customWidth="1"/>
    <col min="4356" max="4357" width="14.42578125" style="25" customWidth="1"/>
    <col min="4358" max="4358" width="19.28515625" style="25" customWidth="1"/>
    <col min="4359" max="4359" width="20" style="25" customWidth="1"/>
    <col min="4360" max="4360" width="19.140625" style="25" customWidth="1"/>
    <col min="4361" max="4361" width="19.85546875" style="25" customWidth="1"/>
    <col min="4362" max="4362" width="19.5703125" style="25" customWidth="1"/>
    <col min="4363" max="4363" width="19.85546875" style="25" customWidth="1"/>
    <col min="4364" max="4608" width="9.140625" style="25"/>
    <col min="4609" max="4609" width="4" style="25" customWidth="1"/>
    <col min="4610" max="4610" width="10.85546875" style="25" customWidth="1"/>
    <col min="4611" max="4611" width="49.7109375" style="25" customWidth="1"/>
    <col min="4612" max="4613" width="14.42578125" style="25" customWidth="1"/>
    <col min="4614" max="4614" width="19.28515625" style="25" customWidth="1"/>
    <col min="4615" max="4615" width="20" style="25" customWidth="1"/>
    <col min="4616" max="4616" width="19.140625" style="25" customWidth="1"/>
    <col min="4617" max="4617" width="19.85546875" style="25" customWidth="1"/>
    <col min="4618" max="4618" width="19.5703125" style="25" customWidth="1"/>
    <col min="4619" max="4619" width="19.85546875" style="25" customWidth="1"/>
    <col min="4620" max="4864" width="9.140625" style="25"/>
    <col min="4865" max="4865" width="4" style="25" customWidth="1"/>
    <col min="4866" max="4866" width="10.85546875" style="25" customWidth="1"/>
    <col min="4867" max="4867" width="49.7109375" style="25" customWidth="1"/>
    <col min="4868" max="4869" width="14.42578125" style="25" customWidth="1"/>
    <col min="4870" max="4870" width="19.28515625" style="25" customWidth="1"/>
    <col min="4871" max="4871" width="20" style="25" customWidth="1"/>
    <col min="4872" max="4872" width="19.140625" style="25" customWidth="1"/>
    <col min="4873" max="4873" width="19.85546875" style="25" customWidth="1"/>
    <col min="4874" max="4874" width="19.5703125" style="25" customWidth="1"/>
    <col min="4875" max="4875" width="19.85546875" style="25" customWidth="1"/>
    <col min="4876" max="5120" width="9.140625" style="25"/>
    <col min="5121" max="5121" width="4" style="25" customWidth="1"/>
    <col min="5122" max="5122" width="10.85546875" style="25" customWidth="1"/>
    <col min="5123" max="5123" width="49.7109375" style="25" customWidth="1"/>
    <col min="5124" max="5125" width="14.42578125" style="25" customWidth="1"/>
    <col min="5126" max="5126" width="19.28515625" style="25" customWidth="1"/>
    <col min="5127" max="5127" width="20" style="25" customWidth="1"/>
    <col min="5128" max="5128" width="19.140625" style="25" customWidth="1"/>
    <col min="5129" max="5129" width="19.85546875" style="25" customWidth="1"/>
    <col min="5130" max="5130" width="19.5703125" style="25" customWidth="1"/>
    <col min="5131" max="5131" width="19.85546875" style="25" customWidth="1"/>
    <col min="5132" max="5376" width="9.140625" style="25"/>
    <col min="5377" max="5377" width="4" style="25" customWidth="1"/>
    <col min="5378" max="5378" width="10.85546875" style="25" customWidth="1"/>
    <col min="5379" max="5379" width="49.7109375" style="25" customWidth="1"/>
    <col min="5380" max="5381" width="14.42578125" style="25" customWidth="1"/>
    <col min="5382" max="5382" width="19.28515625" style="25" customWidth="1"/>
    <col min="5383" max="5383" width="20" style="25" customWidth="1"/>
    <col min="5384" max="5384" width="19.140625" style="25" customWidth="1"/>
    <col min="5385" max="5385" width="19.85546875" style="25" customWidth="1"/>
    <col min="5386" max="5386" width="19.5703125" style="25" customWidth="1"/>
    <col min="5387" max="5387" width="19.85546875" style="25" customWidth="1"/>
    <col min="5388" max="5632" width="9.140625" style="25"/>
    <col min="5633" max="5633" width="4" style="25" customWidth="1"/>
    <col min="5634" max="5634" width="10.85546875" style="25" customWidth="1"/>
    <col min="5635" max="5635" width="49.7109375" style="25" customWidth="1"/>
    <col min="5636" max="5637" width="14.42578125" style="25" customWidth="1"/>
    <col min="5638" max="5638" width="19.28515625" style="25" customWidth="1"/>
    <col min="5639" max="5639" width="20" style="25" customWidth="1"/>
    <col min="5640" max="5640" width="19.140625" style="25" customWidth="1"/>
    <col min="5641" max="5641" width="19.85546875" style="25" customWidth="1"/>
    <col min="5642" max="5642" width="19.5703125" style="25" customWidth="1"/>
    <col min="5643" max="5643" width="19.85546875" style="25" customWidth="1"/>
    <col min="5644" max="5888" width="9.140625" style="25"/>
    <col min="5889" max="5889" width="4" style="25" customWidth="1"/>
    <col min="5890" max="5890" width="10.85546875" style="25" customWidth="1"/>
    <col min="5891" max="5891" width="49.7109375" style="25" customWidth="1"/>
    <col min="5892" max="5893" width="14.42578125" style="25" customWidth="1"/>
    <col min="5894" max="5894" width="19.28515625" style="25" customWidth="1"/>
    <col min="5895" max="5895" width="20" style="25" customWidth="1"/>
    <col min="5896" max="5896" width="19.140625" style="25" customWidth="1"/>
    <col min="5897" max="5897" width="19.85546875" style="25" customWidth="1"/>
    <col min="5898" max="5898" width="19.5703125" style="25" customWidth="1"/>
    <col min="5899" max="5899" width="19.85546875" style="25" customWidth="1"/>
    <col min="5900" max="6144" width="9.140625" style="25"/>
    <col min="6145" max="6145" width="4" style="25" customWidth="1"/>
    <col min="6146" max="6146" width="10.85546875" style="25" customWidth="1"/>
    <col min="6147" max="6147" width="49.7109375" style="25" customWidth="1"/>
    <col min="6148" max="6149" width="14.42578125" style="25" customWidth="1"/>
    <col min="6150" max="6150" width="19.28515625" style="25" customWidth="1"/>
    <col min="6151" max="6151" width="20" style="25" customWidth="1"/>
    <col min="6152" max="6152" width="19.140625" style="25" customWidth="1"/>
    <col min="6153" max="6153" width="19.85546875" style="25" customWidth="1"/>
    <col min="6154" max="6154" width="19.5703125" style="25" customWidth="1"/>
    <col min="6155" max="6155" width="19.85546875" style="25" customWidth="1"/>
    <col min="6156" max="6400" width="9.140625" style="25"/>
    <col min="6401" max="6401" width="4" style="25" customWidth="1"/>
    <col min="6402" max="6402" width="10.85546875" style="25" customWidth="1"/>
    <col min="6403" max="6403" width="49.7109375" style="25" customWidth="1"/>
    <col min="6404" max="6405" width="14.42578125" style="25" customWidth="1"/>
    <col min="6406" max="6406" width="19.28515625" style="25" customWidth="1"/>
    <col min="6407" max="6407" width="20" style="25" customWidth="1"/>
    <col min="6408" max="6408" width="19.140625" style="25" customWidth="1"/>
    <col min="6409" max="6409" width="19.85546875" style="25" customWidth="1"/>
    <col min="6410" max="6410" width="19.5703125" style="25" customWidth="1"/>
    <col min="6411" max="6411" width="19.85546875" style="25" customWidth="1"/>
    <col min="6412" max="6656" width="9.140625" style="25"/>
    <col min="6657" max="6657" width="4" style="25" customWidth="1"/>
    <col min="6658" max="6658" width="10.85546875" style="25" customWidth="1"/>
    <col min="6659" max="6659" width="49.7109375" style="25" customWidth="1"/>
    <col min="6660" max="6661" width="14.42578125" style="25" customWidth="1"/>
    <col min="6662" max="6662" width="19.28515625" style="25" customWidth="1"/>
    <col min="6663" max="6663" width="20" style="25" customWidth="1"/>
    <col min="6664" max="6664" width="19.140625" style="25" customWidth="1"/>
    <col min="6665" max="6665" width="19.85546875" style="25" customWidth="1"/>
    <col min="6666" max="6666" width="19.5703125" style="25" customWidth="1"/>
    <col min="6667" max="6667" width="19.85546875" style="25" customWidth="1"/>
    <col min="6668" max="6912" width="9.140625" style="25"/>
    <col min="6913" max="6913" width="4" style="25" customWidth="1"/>
    <col min="6914" max="6914" width="10.85546875" style="25" customWidth="1"/>
    <col min="6915" max="6915" width="49.7109375" style="25" customWidth="1"/>
    <col min="6916" max="6917" width="14.42578125" style="25" customWidth="1"/>
    <col min="6918" max="6918" width="19.28515625" style="25" customWidth="1"/>
    <col min="6919" max="6919" width="20" style="25" customWidth="1"/>
    <col min="6920" max="6920" width="19.140625" style="25" customWidth="1"/>
    <col min="6921" max="6921" width="19.85546875" style="25" customWidth="1"/>
    <col min="6922" max="6922" width="19.5703125" style="25" customWidth="1"/>
    <col min="6923" max="6923" width="19.85546875" style="25" customWidth="1"/>
    <col min="6924" max="7168" width="9.140625" style="25"/>
    <col min="7169" max="7169" width="4" style="25" customWidth="1"/>
    <col min="7170" max="7170" width="10.85546875" style="25" customWidth="1"/>
    <col min="7171" max="7171" width="49.7109375" style="25" customWidth="1"/>
    <col min="7172" max="7173" width="14.42578125" style="25" customWidth="1"/>
    <col min="7174" max="7174" width="19.28515625" style="25" customWidth="1"/>
    <col min="7175" max="7175" width="20" style="25" customWidth="1"/>
    <col min="7176" max="7176" width="19.140625" style="25" customWidth="1"/>
    <col min="7177" max="7177" width="19.85546875" style="25" customWidth="1"/>
    <col min="7178" max="7178" width="19.5703125" style="25" customWidth="1"/>
    <col min="7179" max="7179" width="19.85546875" style="25" customWidth="1"/>
    <col min="7180" max="7424" width="9.140625" style="25"/>
    <col min="7425" max="7425" width="4" style="25" customWidth="1"/>
    <col min="7426" max="7426" width="10.85546875" style="25" customWidth="1"/>
    <col min="7427" max="7427" width="49.7109375" style="25" customWidth="1"/>
    <col min="7428" max="7429" width="14.42578125" style="25" customWidth="1"/>
    <col min="7430" max="7430" width="19.28515625" style="25" customWidth="1"/>
    <col min="7431" max="7431" width="20" style="25" customWidth="1"/>
    <col min="7432" max="7432" width="19.140625" style="25" customWidth="1"/>
    <col min="7433" max="7433" width="19.85546875" style="25" customWidth="1"/>
    <col min="7434" max="7434" width="19.5703125" style="25" customWidth="1"/>
    <col min="7435" max="7435" width="19.85546875" style="25" customWidth="1"/>
    <col min="7436" max="7680" width="9.140625" style="25"/>
    <col min="7681" max="7681" width="4" style="25" customWidth="1"/>
    <col min="7682" max="7682" width="10.85546875" style="25" customWidth="1"/>
    <col min="7683" max="7683" width="49.7109375" style="25" customWidth="1"/>
    <col min="7684" max="7685" width="14.42578125" style="25" customWidth="1"/>
    <col min="7686" max="7686" width="19.28515625" style="25" customWidth="1"/>
    <col min="7687" max="7687" width="20" style="25" customWidth="1"/>
    <col min="7688" max="7688" width="19.140625" style="25" customWidth="1"/>
    <col min="7689" max="7689" width="19.85546875" style="25" customWidth="1"/>
    <col min="7690" max="7690" width="19.5703125" style="25" customWidth="1"/>
    <col min="7691" max="7691" width="19.85546875" style="25" customWidth="1"/>
    <col min="7692" max="7936" width="9.140625" style="25"/>
    <col min="7937" max="7937" width="4" style="25" customWidth="1"/>
    <col min="7938" max="7938" width="10.85546875" style="25" customWidth="1"/>
    <col min="7939" max="7939" width="49.7109375" style="25" customWidth="1"/>
    <col min="7940" max="7941" width="14.42578125" style="25" customWidth="1"/>
    <col min="7942" max="7942" width="19.28515625" style="25" customWidth="1"/>
    <col min="7943" max="7943" width="20" style="25" customWidth="1"/>
    <col min="7944" max="7944" width="19.140625" style="25" customWidth="1"/>
    <col min="7945" max="7945" width="19.85546875" style="25" customWidth="1"/>
    <col min="7946" max="7946" width="19.5703125" style="25" customWidth="1"/>
    <col min="7947" max="7947" width="19.85546875" style="25" customWidth="1"/>
    <col min="7948" max="8192" width="9.140625" style="25"/>
    <col min="8193" max="8193" width="4" style="25" customWidth="1"/>
    <col min="8194" max="8194" width="10.85546875" style="25" customWidth="1"/>
    <col min="8195" max="8195" width="49.7109375" style="25" customWidth="1"/>
    <col min="8196" max="8197" width="14.42578125" style="25" customWidth="1"/>
    <col min="8198" max="8198" width="19.28515625" style="25" customWidth="1"/>
    <col min="8199" max="8199" width="20" style="25" customWidth="1"/>
    <col min="8200" max="8200" width="19.140625" style="25" customWidth="1"/>
    <col min="8201" max="8201" width="19.85546875" style="25" customWidth="1"/>
    <col min="8202" max="8202" width="19.5703125" style="25" customWidth="1"/>
    <col min="8203" max="8203" width="19.85546875" style="25" customWidth="1"/>
    <col min="8204" max="8448" width="9.140625" style="25"/>
    <col min="8449" max="8449" width="4" style="25" customWidth="1"/>
    <col min="8450" max="8450" width="10.85546875" style="25" customWidth="1"/>
    <col min="8451" max="8451" width="49.7109375" style="25" customWidth="1"/>
    <col min="8452" max="8453" width="14.42578125" style="25" customWidth="1"/>
    <col min="8454" max="8454" width="19.28515625" style="25" customWidth="1"/>
    <col min="8455" max="8455" width="20" style="25" customWidth="1"/>
    <col min="8456" max="8456" width="19.140625" style="25" customWidth="1"/>
    <col min="8457" max="8457" width="19.85546875" style="25" customWidth="1"/>
    <col min="8458" max="8458" width="19.5703125" style="25" customWidth="1"/>
    <col min="8459" max="8459" width="19.85546875" style="25" customWidth="1"/>
    <col min="8460" max="8704" width="9.140625" style="25"/>
    <col min="8705" max="8705" width="4" style="25" customWidth="1"/>
    <col min="8706" max="8706" width="10.85546875" style="25" customWidth="1"/>
    <col min="8707" max="8707" width="49.7109375" style="25" customWidth="1"/>
    <col min="8708" max="8709" width="14.42578125" style="25" customWidth="1"/>
    <col min="8710" max="8710" width="19.28515625" style="25" customWidth="1"/>
    <col min="8711" max="8711" width="20" style="25" customWidth="1"/>
    <col min="8712" max="8712" width="19.140625" style="25" customWidth="1"/>
    <col min="8713" max="8713" width="19.85546875" style="25" customWidth="1"/>
    <col min="8714" max="8714" width="19.5703125" style="25" customWidth="1"/>
    <col min="8715" max="8715" width="19.85546875" style="25" customWidth="1"/>
    <col min="8716" max="8960" width="9.140625" style="25"/>
    <col min="8961" max="8961" width="4" style="25" customWidth="1"/>
    <col min="8962" max="8962" width="10.85546875" style="25" customWidth="1"/>
    <col min="8963" max="8963" width="49.7109375" style="25" customWidth="1"/>
    <col min="8964" max="8965" width="14.42578125" style="25" customWidth="1"/>
    <col min="8966" max="8966" width="19.28515625" style="25" customWidth="1"/>
    <col min="8967" max="8967" width="20" style="25" customWidth="1"/>
    <col min="8968" max="8968" width="19.140625" style="25" customWidth="1"/>
    <col min="8969" max="8969" width="19.85546875" style="25" customWidth="1"/>
    <col min="8970" max="8970" width="19.5703125" style="25" customWidth="1"/>
    <col min="8971" max="8971" width="19.85546875" style="25" customWidth="1"/>
    <col min="8972" max="9216" width="9.140625" style="25"/>
    <col min="9217" max="9217" width="4" style="25" customWidth="1"/>
    <col min="9218" max="9218" width="10.85546875" style="25" customWidth="1"/>
    <col min="9219" max="9219" width="49.7109375" style="25" customWidth="1"/>
    <col min="9220" max="9221" width="14.42578125" style="25" customWidth="1"/>
    <col min="9222" max="9222" width="19.28515625" style="25" customWidth="1"/>
    <col min="9223" max="9223" width="20" style="25" customWidth="1"/>
    <col min="9224" max="9224" width="19.140625" style="25" customWidth="1"/>
    <col min="9225" max="9225" width="19.85546875" style="25" customWidth="1"/>
    <col min="9226" max="9226" width="19.5703125" style="25" customWidth="1"/>
    <col min="9227" max="9227" width="19.85546875" style="25" customWidth="1"/>
    <col min="9228" max="9472" width="9.140625" style="25"/>
    <col min="9473" max="9473" width="4" style="25" customWidth="1"/>
    <col min="9474" max="9474" width="10.85546875" style="25" customWidth="1"/>
    <col min="9475" max="9475" width="49.7109375" style="25" customWidth="1"/>
    <col min="9476" max="9477" width="14.42578125" style="25" customWidth="1"/>
    <col min="9478" max="9478" width="19.28515625" style="25" customWidth="1"/>
    <col min="9479" max="9479" width="20" style="25" customWidth="1"/>
    <col min="9480" max="9480" width="19.140625" style="25" customWidth="1"/>
    <col min="9481" max="9481" width="19.85546875" style="25" customWidth="1"/>
    <col min="9482" max="9482" width="19.5703125" style="25" customWidth="1"/>
    <col min="9483" max="9483" width="19.85546875" style="25" customWidth="1"/>
    <col min="9484" max="9728" width="9.140625" style="25"/>
    <col min="9729" max="9729" width="4" style="25" customWidth="1"/>
    <col min="9730" max="9730" width="10.85546875" style="25" customWidth="1"/>
    <col min="9731" max="9731" width="49.7109375" style="25" customWidth="1"/>
    <col min="9732" max="9733" width="14.42578125" style="25" customWidth="1"/>
    <col min="9734" max="9734" width="19.28515625" style="25" customWidth="1"/>
    <col min="9735" max="9735" width="20" style="25" customWidth="1"/>
    <col min="9736" max="9736" width="19.140625" style="25" customWidth="1"/>
    <col min="9737" max="9737" width="19.85546875" style="25" customWidth="1"/>
    <col min="9738" max="9738" width="19.5703125" style="25" customWidth="1"/>
    <col min="9739" max="9739" width="19.85546875" style="25" customWidth="1"/>
    <col min="9740" max="9984" width="9.140625" style="25"/>
    <col min="9985" max="9985" width="4" style="25" customWidth="1"/>
    <col min="9986" max="9986" width="10.85546875" style="25" customWidth="1"/>
    <col min="9987" max="9987" width="49.7109375" style="25" customWidth="1"/>
    <col min="9988" max="9989" width="14.42578125" style="25" customWidth="1"/>
    <col min="9990" max="9990" width="19.28515625" style="25" customWidth="1"/>
    <col min="9991" max="9991" width="20" style="25" customWidth="1"/>
    <col min="9992" max="9992" width="19.140625" style="25" customWidth="1"/>
    <col min="9993" max="9993" width="19.85546875" style="25" customWidth="1"/>
    <col min="9994" max="9994" width="19.5703125" style="25" customWidth="1"/>
    <col min="9995" max="9995" width="19.85546875" style="25" customWidth="1"/>
    <col min="9996" max="10240" width="9.140625" style="25"/>
    <col min="10241" max="10241" width="4" style="25" customWidth="1"/>
    <col min="10242" max="10242" width="10.85546875" style="25" customWidth="1"/>
    <col min="10243" max="10243" width="49.7109375" style="25" customWidth="1"/>
    <col min="10244" max="10245" width="14.42578125" style="25" customWidth="1"/>
    <col min="10246" max="10246" width="19.28515625" style="25" customWidth="1"/>
    <col min="10247" max="10247" width="20" style="25" customWidth="1"/>
    <col min="10248" max="10248" width="19.140625" style="25" customWidth="1"/>
    <col min="10249" max="10249" width="19.85546875" style="25" customWidth="1"/>
    <col min="10250" max="10250" width="19.5703125" style="25" customWidth="1"/>
    <col min="10251" max="10251" width="19.85546875" style="25" customWidth="1"/>
    <col min="10252" max="10496" width="9.140625" style="25"/>
    <col min="10497" max="10497" width="4" style="25" customWidth="1"/>
    <col min="10498" max="10498" width="10.85546875" style="25" customWidth="1"/>
    <col min="10499" max="10499" width="49.7109375" style="25" customWidth="1"/>
    <col min="10500" max="10501" width="14.42578125" style="25" customWidth="1"/>
    <col min="10502" max="10502" width="19.28515625" style="25" customWidth="1"/>
    <col min="10503" max="10503" width="20" style="25" customWidth="1"/>
    <col min="10504" max="10504" width="19.140625" style="25" customWidth="1"/>
    <col min="10505" max="10505" width="19.85546875" style="25" customWidth="1"/>
    <col min="10506" max="10506" width="19.5703125" style="25" customWidth="1"/>
    <col min="10507" max="10507" width="19.85546875" style="25" customWidth="1"/>
    <col min="10508" max="10752" width="9.140625" style="25"/>
    <col min="10753" max="10753" width="4" style="25" customWidth="1"/>
    <col min="10754" max="10754" width="10.85546875" style="25" customWidth="1"/>
    <col min="10755" max="10755" width="49.7109375" style="25" customWidth="1"/>
    <col min="10756" max="10757" width="14.42578125" style="25" customWidth="1"/>
    <col min="10758" max="10758" width="19.28515625" style="25" customWidth="1"/>
    <col min="10759" max="10759" width="20" style="25" customWidth="1"/>
    <col min="10760" max="10760" width="19.140625" style="25" customWidth="1"/>
    <col min="10761" max="10761" width="19.85546875" style="25" customWidth="1"/>
    <col min="10762" max="10762" width="19.5703125" style="25" customWidth="1"/>
    <col min="10763" max="10763" width="19.85546875" style="25" customWidth="1"/>
    <col min="10764" max="11008" width="9.140625" style="25"/>
    <col min="11009" max="11009" width="4" style="25" customWidth="1"/>
    <col min="11010" max="11010" width="10.85546875" style="25" customWidth="1"/>
    <col min="11011" max="11011" width="49.7109375" style="25" customWidth="1"/>
    <col min="11012" max="11013" width="14.42578125" style="25" customWidth="1"/>
    <col min="11014" max="11014" width="19.28515625" style="25" customWidth="1"/>
    <col min="11015" max="11015" width="20" style="25" customWidth="1"/>
    <col min="11016" max="11016" width="19.140625" style="25" customWidth="1"/>
    <col min="11017" max="11017" width="19.85546875" style="25" customWidth="1"/>
    <col min="11018" max="11018" width="19.5703125" style="25" customWidth="1"/>
    <col min="11019" max="11019" width="19.85546875" style="25" customWidth="1"/>
    <col min="11020" max="11264" width="9.140625" style="25"/>
    <col min="11265" max="11265" width="4" style="25" customWidth="1"/>
    <col min="11266" max="11266" width="10.85546875" style="25" customWidth="1"/>
    <col min="11267" max="11267" width="49.7109375" style="25" customWidth="1"/>
    <col min="11268" max="11269" width="14.42578125" style="25" customWidth="1"/>
    <col min="11270" max="11270" width="19.28515625" style="25" customWidth="1"/>
    <col min="11271" max="11271" width="20" style="25" customWidth="1"/>
    <col min="11272" max="11272" width="19.140625" style="25" customWidth="1"/>
    <col min="11273" max="11273" width="19.85546875" style="25" customWidth="1"/>
    <col min="11274" max="11274" width="19.5703125" style="25" customWidth="1"/>
    <col min="11275" max="11275" width="19.85546875" style="25" customWidth="1"/>
    <col min="11276" max="11520" width="9.140625" style="25"/>
    <col min="11521" max="11521" width="4" style="25" customWidth="1"/>
    <col min="11522" max="11522" width="10.85546875" style="25" customWidth="1"/>
    <col min="11523" max="11523" width="49.7109375" style="25" customWidth="1"/>
    <col min="11524" max="11525" width="14.42578125" style="25" customWidth="1"/>
    <col min="11526" max="11526" width="19.28515625" style="25" customWidth="1"/>
    <col min="11527" max="11527" width="20" style="25" customWidth="1"/>
    <col min="11528" max="11528" width="19.140625" style="25" customWidth="1"/>
    <col min="11529" max="11529" width="19.85546875" style="25" customWidth="1"/>
    <col min="11530" max="11530" width="19.5703125" style="25" customWidth="1"/>
    <col min="11531" max="11531" width="19.85546875" style="25" customWidth="1"/>
    <col min="11532" max="11776" width="9.140625" style="25"/>
    <col min="11777" max="11777" width="4" style="25" customWidth="1"/>
    <col min="11778" max="11778" width="10.85546875" style="25" customWidth="1"/>
    <col min="11779" max="11779" width="49.7109375" style="25" customWidth="1"/>
    <col min="11780" max="11781" width="14.42578125" style="25" customWidth="1"/>
    <col min="11782" max="11782" width="19.28515625" style="25" customWidth="1"/>
    <col min="11783" max="11783" width="20" style="25" customWidth="1"/>
    <col min="11784" max="11784" width="19.140625" style="25" customWidth="1"/>
    <col min="11785" max="11785" width="19.85546875" style="25" customWidth="1"/>
    <col min="11786" max="11786" width="19.5703125" style="25" customWidth="1"/>
    <col min="11787" max="11787" width="19.85546875" style="25" customWidth="1"/>
    <col min="11788" max="12032" width="9.140625" style="25"/>
    <col min="12033" max="12033" width="4" style="25" customWidth="1"/>
    <col min="12034" max="12034" width="10.85546875" style="25" customWidth="1"/>
    <col min="12035" max="12035" width="49.7109375" style="25" customWidth="1"/>
    <col min="12036" max="12037" width="14.42578125" style="25" customWidth="1"/>
    <col min="12038" max="12038" width="19.28515625" style="25" customWidth="1"/>
    <col min="12039" max="12039" width="20" style="25" customWidth="1"/>
    <col min="12040" max="12040" width="19.140625" style="25" customWidth="1"/>
    <col min="12041" max="12041" width="19.85546875" style="25" customWidth="1"/>
    <col min="12042" max="12042" width="19.5703125" style="25" customWidth="1"/>
    <col min="12043" max="12043" width="19.85546875" style="25" customWidth="1"/>
    <col min="12044" max="12288" width="9.140625" style="25"/>
    <col min="12289" max="12289" width="4" style="25" customWidth="1"/>
    <col min="12290" max="12290" width="10.85546875" style="25" customWidth="1"/>
    <col min="12291" max="12291" width="49.7109375" style="25" customWidth="1"/>
    <col min="12292" max="12293" width="14.42578125" style="25" customWidth="1"/>
    <col min="12294" max="12294" width="19.28515625" style="25" customWidth="1"/>
    <col min="12295" max="12295" width="20" style="25" customWidth="1"/>
    <col min="12296" max="12296" width="19.140625" style="25" customWidth="1"/>
    <col min="12297" max="12297" width="19.85546875" style="25" customWidth="1"/>
    <col min="12298" max="12298" width="19.5703125" style="25" customWidth="1"/>
    <col min="12299" max="12299" width="19.85546875" style="25" customWidth="1"/>
    <col min="12300" max="12544" width="9.140625" style="25"/>
    <col min="12545" max="12545" width="4" style="25" customWidth="1"/>
    <col min="12546" max="12546" width="10.85546875" style="25" customWidth="1"/>
    <col min="12547" max="12547" width="49.7109375" style="25" customWidth="1"/>
    <col min="12548" max="12549" width="14.42578125" style="25" customWidth="1"/>
    <col min="12550" max="12550" width="19.28515625" style="25" customWidth="1"/>
    <col min="12551" max="12551" width="20" style="25" customWidth="1"/>
    <col min="12552" max="12552" width="19.140625" style="25" customWidth="1"/>
    <col min="12553" max="12553" width="19.85546875" style="25" customWidth="1"/>
    <col min="12554" max="12554" width="19.5703125" style="25" customWidth="1"/>
    <col min="12555" max="12555" width="19.85546875" style="25" customWidth="1"/>
    <col min="12556" max="12800" width="9.140625" style="25"/>
    <col min="12801" max="12801" width="4" style="25" customWidth="1"/>
    <col min="12802" max="12802" width="10.85546875" style="25" customWidth="1"/>
    <col min="12803" max="12803" width="49.7109375" style="25" customWidth="1"/>
    <col min="12804" max="12805" width="14.42578125" style="25" customWidth="1"/>
    <col min="12806" max="12806" width="19.28515625" style="25" customWidth="1"/>
    <col min="12807" max="12807" width="20" style="25" customWidth="1"/>
    <col min="12808" max="12808" width="19.140625" style="25" customWidth="1"/>
    <col min="12809" max="12809" width="19.85546875" style="25" customWidth="1"/>
    <col min="12810" max="12810" width="19.5703125" style="25" customWidth="1"/>
    <col min="12811" max="12811" width="19.85546875" style="25" customWidth="1"/>
    <col min="12812" max="13056" width="9.140625" style="25"/>
    <col min="13057" max="13057" width="4" style="25" customWidth="1"/>
    <col min="13058" max="13058" width="10.85546875" style="25" customWidth="1"/>
    <col min="13059" max="13059" width="49.7109375" style="25" customWidth="1"/>
    <col min="13060" max="13061" width="14.42578125" style="25" customWidth="1"/>
    <col min="13062" max="13062" width="19.28515625" style="25" customWidth="1"/>
    <col min="13063" max="13063" width="20" style="25" customWidth="1"/>
    <col min="13064" max="13064" width="19.140625" style="25" customWidth="1"/>
    <col min="13065" max="13065" width="19.85546875" style="25" customWidth="1"/>
    <col min="13066" max="13066" width="19.5703125" style="25" customWidth="1"/>
    <col min="13067" max="13067" width="19.85546875" style="25" customWidth="1"/>
    <col min="13068" max="13312" width="9.140625" style="25"/>
    <col min="13313" max="13313" width="4" style="25" customWidth="1"/>
    <col min="13314" max="13314" width="10.85546875" style="25" customWidth="1"/>
    <col min="13315" max="13315" width="49.7109375" style="25" customWidth="1"/>
    <col min="13316" max="13317" width="14.42578125" style="25" customWidth="1"/>
    <col min="13318" max="13318" width="19.28515625" style="25" customWidth="1"/>
    <col min="13319" max="13319" width="20" style="25" customWidth="1"/>
    <col min="13320" max="13320" width="19.140625" style="25" customWidth="1"/>
    <col min="13321" max="13321" width="19.85546875" style="25" customWidth="1"/>
    <col min="13322" max="13322" width="19.5703125" style="25" customWidth="1"/>
    <col min="13323" max="13323" width="19.85546875" style="25" customWidth="1"/>
    <col min="13324" max="13568" width="9.140625" style="25"/>
    <col min="13569" max="13569" width="4" style="25" customWidth="1"/>
    <col min="13570" max="13570" width="10.85546875" style="25" customWidth="1"/>
    <col min="13571" max="13571" width="49.7109375" style="25" customWidth="1"/>
    <col min="13572" max="13573" width="14.42578125" style="25" customWidth="1"/>
    <col min="13574" max="13574" width="19.28515625" style="25" customWidth="1"/>
    <col min="13575" max="13575" width="20" style="25" customWidth="1"/>
    <col min="13576" max="13576" width="19.140625" style="25" customWidth="1"/>
    <col min="13577" max="13577" width="19.85546875" style="25" customWidth="1"/>
    <col min="13578" max="13578" width="19.5703125" style="25" customWidth="1"/>
    <col min="13579" max="13579" width="19.85546875" style="25" customWidth="1"/>
    <col min="13580" max="13824" width="9.140625" style="25"/>
    <col min="13825" max="13825" width="4" style="25" customWidth="1"/>
    <col min="13826" max="13826" width="10.85546875" style="25" customWidth="1"/>
    <col min="13827" max="13827" width="49.7109375" style="25" customWidth="1"/>
    <col min="13828" max="13829" width="14.42578125" style="25" customWidth="1"/>
    <col min="13830" max="13830" width="19.28515625" style="25" customWidth="1"/>
    <col min="13831" max="13831" width="20" style="25" customWidth="1"/>
    <col min="13832" max="13832" width="19.140625" style="25" customWidth="1"/>
    <col min="13833" max="13833" width="19.85546875" style="25" customWidth="1"/>
    <col min="13834" max="13834" width="19.5703125" style="25" customWidth="1"/>
    <col min="13835" max="13835" width="19.85546875" style="25" customWidth="1"/>
    <col min="13836" max="14080" width="9.140625" style="25"/>
    <col min="14081" max="14081" width="4" style="25" customWidth="1"/>
    <col min="14082" max="14082" width="10.85546875" style="25" customWidth="1"/>
    <col min="14083" max="14083" width="49.7109375" style="25" customWidth="1"/>
    <col min="14084" max="14085" width="14.42578125" style="25" customWidth="1"/>
    <col min="14086" max="14086" width="19.28515625" style="25" customWidth="1"/>
    <col min="14087" max="14087" width="20" style="25" customWidth="1"/>
    <col min="14088" max="14088" width="19.140625" style="25" customWidth="1"/>
    <col min="14089" max="14089" width="19.85546875" style="25" customWidth="1"/>
    <col min="14090" max="14090" width="19.5703125" style="25" customWidth="1"/>
    <col min="14091" max="14091" width="19.85546875" style="25" customWidth="1"/>
    <col min="14092" max="14336" width="9.140625" style="25"/>
    <col min="14337" max="14337" width="4" style="25" customWidth="1"/>
    <col min="14338" max="14338" width="10.85546875" style="25" customWidth="1"/>
    <col min="14339" max="14339" width="49.7109375" style="25" customWidth="1"/>
    <col min="14340" max="14341" width="14.42578125" style="25" customWidth="1"/>
    <col min="14342" max="14342" width="19.28515625" style="25" customWidth="1"/>
    <col min="14343" max="14343" width="20" style="25" customWidth="1"/>
    <col min="14344" max="14344" width="19.140625" style="25" customWidth="1"/>
    <col min="14345" max="14345" width="19.85546875" style="25" customWidth="1"/>
    <col min="14346" max="14346" width="19.5703125" style="25" customWidth="1"/>
    <col min="14347" max="14347" width="19.85546875" style="25" customWidth="1"/>
    <col min="14348" max="14592" width="9.140625" style="25"/>
    <col min="14593" max="14593" width="4" style="25" customWidth="1"/>
    <col min="14594" max="14594" width="10.85546875" style="25" customWidth="1"/>
    <col min="14595" max="14595" width="49.7109375" style="25" customWidth="1"/>
    <col min="14596" max="14597" width="14.42578125" style="25" customWidth="1"/>
    <col min="14598" max="14598" width="19.28515625" style="25" customWidth="1"/>
    <col min="14599" max="14599" width="20" style="25" customWidth="1"/>
    <col min="14600" max="14600" width="19.140625" style="25" customWidth="1"/>
    <col min="14601" max="14601" width="19.85546875" style="25" customWidth="1"/>
    <col min="14602" max="14602" width="19.5703125" style="25" customWidth="1"/>
    <col min="14603" max="14603" width="19.85546875" style="25" customWidth="1"/>
    <col min="14604" max="14848" width="9.140625" style="25"/>
    <col min="14849" max="14849" width="4" style="25" customWidth="1"/>
    <col min="14850" max="14850" width="10.85546875" style="25" customWidth="1"/>
    <col min="14851" max="14851" width="49.7109375" style="25" customWidth="1"/>
    <col min="14852" max="14853" width="14.42578125" style="25" customWidth="1"/>
    <col min="14854" max="14854" width="19.28515625" style="25" customWidth="1"/>
    <col min="14855" max="14855" width="20" style="25" customWidth="1"/>
    <col min="14856" max="14856" width="19.140625" style="25" customWidth="1"/>
    <col min="14857" max="14857" width="19.85546875" style="25" customWidth="1"/>
    <col min="14858" max="14858" width="19.5703125" style="25" customWidth="1"/>
    <col min="14859" max="14859" width="19.85546875" style="25" customWidth="1"/>
    <col min="14860" max="15104" width="9.140625" style="25"/>
    <col min="15105" max="15105" width="4" style="25" customWidth="1"/>
    <col min="15106" max="15106" width="10.85546875" style="25" customWidth="1"/>
    <col min="15107" max="15107" width="49.7109375" style="25" customWidth="1"/>
    <col min="15108" max="15109" width="14.42578125" style="25" customWidth="1"/>
    <col min="15110" max="15110" width="19.28515625" style="25" customWidth="1"/>
    <col min="15111" max="15111" width="20" style="25" customWidth="1"/>
    <col min="15112" max="15112" width="19.140625" style="25" customWidth="1"/>
    <col min="15113" max="15113" width="19.85546875" style="25" customWidth="1"/>
    <col min="15114" max="15114" width="19.5703125" style="25" customWidth="1"/>
    <col min="15115" max="15115" width="19.85546875" style="25" customWidth="1"/>
    <col min="15116" max="15360" width="9.140625" style="25"/>
    <col min="15361" max="15361" width="4" style="25" customWidth="1"/>
    <col min="15362" max="15362" width="10.85546875" style="25" customWidth="1"/>
    <col min="15363" max="15363" width="49.7109375" style="25" customWidth="1"/>
    <col min="15364" max="15365" width="14.42578125" style="25" customWidth="1"/>
    <col min="15366" max="15366" width="19.28515625" style="25" customWidth="1"/>
    <col min="15367" max="15367" width="20" style="25" customWidth="1"/>
    <col min="15368" max="15368" width="19.140625" style="25" customWidth="1"/>
    <col min="15369" max="15369" width="19.85546875" style="25" customWidth="1"/>
    <col min="15370" max="15370" width="19.5703125" style="25" customWidth="1"/>
    <col min="15371" max="15371" width="19.85546875" style="25" customWidth="1"/>
    <col min="15372" max="15616" width="9.140625" style="25"/>
    <col min="15617" max="15617" width="4" style="25" customWidth="1"/>
    <col min="15618" max="15618" width="10.85546875" style="25" customWidth="1"/>
    <col min="15619" max="15619" width="49.7109375" style="25" customWidth="1"/>
    <col min="15620" max="15621" width="14.42578125" style="25" customWidth="1"/>
    <col min="15622" max="15622" width="19.28515625" style="25" customWidth="1"/>
    <col min="15623" max="15623" width="20" style="25" customWidth="1"/>
    <col min="15624" max="15624" width="19.140625" style="25" customWidth="1"/>
    <col min="15625" max="15625" width="19.85546875" style="25" customWidth="1"/>
    <col min="15626" max="15626" width="19.5703125" style="25" customWidth="1"/>
    <col min="15627" max="15627" width="19.85546875" style="25" customWidth="1"/>
    <col min="15628" max="15872" width="9.140625" style="25"/>
    <col min="15873" max="15873" width="4" style="25" customWidth="1"/>
    <col min="15874" max="15874" width="10.85546875" style="25" customWidth="1"/>
    <col min="15875" max="15875" width="49.7109375" style="25" customWidth="1"/>
    <col min="15876" max="15877" width="14.42578125" style="25" customWidth="1"/>
    <col min="15878" max="15878" width="19.28515625" style="25" customWidth="1"/>
    <col min="15879" max="15879" width="20" style="25" customWidth="1"/>
    <col min="15880" max="15880" width="19.140625" style="25" customWidth="1"/>
    <col min="15881" max="15881" width="19.85546875" style="25" customWidth="1"/>
    <col min="15882" max="15882" width="19.5703125" style="25" customWidth="1"/>
    <col min="15883" max="15883" width="19.85546875" style="25" customWidth="1"/>
    <col min="15884" max="16128" width="9.140625" style="25"/>
    <col min="16129" max="16129" width="4" style="25" customWidth="1"/>
    <col min="16130" max="16130" width="10.85546875" style="25" customWidth="1"/>
    <col min="16131" max="16131" width="49.7109375" style="25" customWidth="1"/>
    <col min="16132" max="16133" width="14.42578125" style="25" customWidth="1"/>
    <col min="16134" max="16134" width="19.28515625" style="25" customWidth="1"/>
    <col min="16135" max="16135" width="20" style="25" customWidth="1"/>
    <col min="16136" max="16136" width="19.140625" style="25" customWidth="1"/>
    <col min="16137" max="16137" width="19.85546875" style="25" customWidth="1"/>
    <col min="16138" max="16138" width="19.5703125" style="25" customWidth="1"/>
    <col min="16139" max="16139" width="19.85546875" style="25" customWidth="1"/>
    <col min="16140" max="16384" width="9.140625" style="25"/>
  </cols>
  <sheetData>
    <row r="1" spans="2:11" ht="21.75" customHeight="1">
      <c r="B1" s="73" t="s">
        <v>552</v>
      </c>
      <c r="J1" s="72"/>
    </row>
    <row r="2" spans="2:11" ht="26.25">
      <c r="B2" s="180" t="s">
        <v>527</v>
      </c>
      <c r="C2" s="180"/>
      <c r="D2" s="180"/>
      <c r="E2" s="180"/>
      <c r="F2" s="180"/>
      <c r="G2" s="180"/>
      <c r="H2" s="180"/>
      <c r="I2" s="180"/>
      <c r="J2" s="180"/>
      <c r="K2" s="180"/>
    </row>
    <row r="3" spans="2:11" s="26" customFormat="1" ht="19.5" thickBot="1">
      <c r="B3" s="181" t="s">
        <v>582</v>
      </c>
      <c r="C3" s="181"/>
      <c r="D3" s="181"/>
      <c r="E3" s="181"/>
      <c r="F3" s="181"/>
      <c r="G3" s="181"/>
      <c r="H3" s="181"/>
      <c r="I3" s="181"/>
      <c r="J3" s="181"/>
      <c r="K3" s="181"/>
    </row>
    <row r="4" spans="2:11" ht="79.5" thickBot="1">
      <c r="B4" s="124" t="s">
        <v>528</v>
      </c>
      <c r="C4" s="125" t="s">
        <v>529</v>
      </c>
      <c r="D4" s="126" t="s">
        <v>542</v>
      </c>
      <c r="E4" s="127" t="s">
        <v>543</v>
      </c>
      <c r="F4" s="128" t="s">
        <v>544</v>
      </c>
      <c r="G4" s="128" t="s">
        <v>545</v>
      </c>
      <c r="H4" s="127" t="s">
        <v>553</v>
      </c>
      <c r="I4" s="129" t="s">
        <v>547</v>
      </c>
      <c r="J4" s="129" t="s">
        <v>573</v>
      </c>
      <c r="K4" s="130" t="s">
        <v>574</v>
      </c>
    </row>
    <row r="5" spans="2:11" s="27" customFormat="1" ht="16.5" thickBot="1">
      <c r="B5" s="131"/>
      <c r="C5" s="132"/>
      <c r="D5" s="122" t="s">
        <v>530</v>
      </c>
      <c r="E5" s="122" t="s">
        <v>530</v>
      </c>
      <c r="F5" s="122" t="s">
        <v>530</v>
      </c>
      <c r="G5" s="122" t="s">
        <v>530</v>
      </c>
      <c r="H5" s="122" t="s">
        <v>530</v>
      </c>
      <c r="I5" s="122" t="s">
        <v>530</v>
      </c>
      <c r="J5" s="122" t="s">
        <v>530</v>
      </c>
      <c r="K5" s="123" t="s">
        <v>530</v>
      </c>
    </row>
    <row r="6" spans="2:11" s="27" customFormat="1" ht="15.75">
      <c r="B6" s="137">
        <v>1</v>
      </c>
      <c r="C6" s="133" t="s">
        <v>571</v>
      </c>
      <c r="D6" s="62"/>
      <c r="E6" s="63"/>
      <c r="F6" s="63"/>
      <c r="G6" s="63"/>
      <c r="H6" s="64"/>
      <c r="I6" s="64"/>
      <c r="J6" s="64"/>
      <c r="K6" s="65"/>
    </row>
    <row r="7" spans="2:11" s="27" customFormat="1" ht="15.75" hidden="1">
      <c r="B7" s="138">
        <v>11000000</v>
      </c>
      <c r="C7" s="120" t="s">
        <v>572</v>
      </c>
      <c r="D7" s="30"/>
      <c r="E7" s="30"/>
      <c r="F7" s="141"/>
      <c r="G7" s="141"/>
      <c r="H7" s="142"/>
      <c r="I7" s="142"/>
      <c r="J7" s="142"/>
      <c r="K7" s="143"/>
    </row>
    <row r="8" spans="2:11" s="27" customFormat="1" ht="15.75" hidden="1">
      <c r="B8" s="139">
        <v>110101</v>
      </c>
      <c r="C8" s="121" t="s">
        <v>90</v>
      </c>
      <c r="D8" s="30"/>
      <c r="E8" s="30"/>
      <c r="F8" s="141">
        <f>DetailsRevenue!F10</f>
        <v>0</v>
      </c>
      <c r="G8" s="141">
        <f>DetailsRevenue!G10</f>
        <v>0</v>
      </c>
      <c r="H8" s="141">
        <f>DetailsRevenue!H10</f>
        <v>0</v>
      </c>
      <c r="I8" s="141">
        <f>DetailsRevenue!I10</f>
        <v>0</v>
      </c>
      <c r="J8" s="141">
        <f>DetailsRevenue!J10</f>
        <v>0</v>
      </c>
      <c r="K8" s="141">
        <f>DetailsRevenue!K10</f>
        <v>0</v>
      </c>
    </row>
    <row r="9" spans="2:11" s="27" customFormat="1" ht="15.75" hidden="1">
      <c r="B9" s="139">
        <v>110102</v>
      </c>
      <c r="C9" s="121" t="s">
        <v>92</v>
      </c>
      <c r="D9" s="30"/>
      <c r="E9" s="30"/>
      <c r="F9" s="141">
        <f>DetailsRevenue!F12</f>
        <v>0</v>
      </c>
      <c r="G9" s="141">
        <f>DetailsRevenue!G12</f>
        <v>0</v>
      </c>
      <c r="H9" s="141">
        <f>DetailsRevenue!H12</f>
        <v>0</v>
      </c>
      <c r="I9" s="141">
        <f>DetailsRevenue!I12</f>
        <v>0</v>
      </c>
      <c r="J9" s="141">
        <f>DetailsRevenue!J12</f>
        <v>0</v>
      </c>
      <c r="K9" s="141">
        <f>DetailsRevenue!K12</f>
        <v>0</v>
      </c>
    </row>
    <row r="10" spans="2:11" ht="15.75" hidden="1">
      <c r="B10" s="139">
        <v>110103</v>
      </c>
      <c r="C10" s="121" t="s">
        <v>94</v>
      </c>
      <c r="D10" s="31"/>
      <c r="E10" s="31"/>
      <c r="F10" s="144">
        <f>DetailsRevenue!F14</f>
        <v>0</v>
      </c>
      <c r="G10" s="144">
        <f>DetailsRevenue!G14</f>
        <v>0</v>
      </c>
      <c r="H10" s="144">
        <f>DetailsRevenue!H14</f>
        <v>0</v>
      </c>
      <c r="I10" s="144">
        <f>DetailsRevenue!I14</f>
        <v>0</v>
      </c>
      <c r="J10" s="144">
        <f>DetailsRevenue!J14</f>
        <v>0</v>
      </c>
      <c r="K10" s="144">
        <f>DetailsRevenue!K14</f>
        <v>0</v>
      </c>
    </row>
    <row r="11" spans="2:11" s="27" customFormat="1" ht="15.75" hidden="1">
      <c r="B11" s="139">
        <v>110104</v>
      </c>
      <c r="C11" s="121" t="s">
        <v>96</v>
      </c>
      <c r="D11" s="30"/>
      <c r="E11" s="30"/>
      <c r="F11" s="141">
        <f>DetailsRevenue!F16</f>
        <v>0</v>
      </c>
      <c r="G11" s="141">
        <f>DetailsRevenue!G16</f>
        <v>0</v>
      </c>
      <c r="H11" s="141">
        <f>DetailsRevenue!H16</f>
        <v>0</v>
      </c>
      <c r="I11" s="141">
        <f>DetailsRevenue!I16</f>
        <v>0</v>
      </c>
      <c r="J11" s="141">
        <f>DetailsRevenue!J16</f>
        <v>0</v>
      </c>
      <c r="K11" s="141">
        <f>DetailsRevenue!K16</f>
        <v>0</v>
      </c>
    </row>
    <row r="12" spans="2:11" ht="15.75" hidden="1">
      <c r="B12" s="138">
        <v>12000000</v>
      </c>
      <c r="C12" s="120" t="s">
        <v>98</v>
      </c>
      <c r="D12" s="31"/>
      <c r="E12" s="31"/>
      <c r="F12" s="144"/>
      <c r="G12" s="144"/>
      <c r="H12" s="144"/>
      <c r="I12" s="144"/>
      <c r="J12" s="144"/>
      <c r="K12" s="144"/>
    </row>
    <row r="13" spans="2:11" s="27" customFormat="1" ht="15.75" hidden="1">
      <c r="B13" s="139">
        <v>120101</v>
      </c>
      <c r="C13" s="121" t="s">
        <v>100</v>
      </c>
      <c r="D13" s="30"/>
      <c r="E13" s="30"/>
      <c r="F13" s="141">
        <f>DetailsRevenue!F28</f>
        <v>0</v>
      </c>
      <c r="G13" s="141">
        <f>DetailsRevenue!G28</f>
        <v>0</v>
      </c>
      <c r="H13" s="141">
        <f>DetailsRevenue!H28</f>
        <v>0</v>
      </c>
      <c r="I13" s="141">
        <f>DetailsRevenue!I28</f>
        <v>0</v>
      </c>
      <c r="J13" s="141">
        <f>DetailsRevenue!J28</f>
        <v>0</v>
      </c>
      <c r="K13" s="141">
        <f>DetailsRevenue!K28</f>
        <v>0</v>
      </c>
    </row>
    <row r="14" spans="2:11" ht="15.75" hidden="1">
      <c r="B14" s="139">
        <v>120102</v>
      </c>
      <c r="C14" s="121" t="s">
        <v>109</v>
      </c>
      <c r="D14" s="31"/>
      <c r="E14" s="31"/>
      <c r="F14" s="144">
        <f>DetailsRevenue!F31</f>
        <v>0</v>
      </c>
      <c r="G14" s="144">
        <f>DetailsRevenue!G31</f>
        <v>0</v>
      </c>
      <c r="H14" s="144">
        <f>DetailsRevenue!H31</f>
        <v>0</v>
      </c>
      <c r="I14" s="144">
        <f>DetailsRevenue!I31</f>
        <v>0</v>
      </c>
      <c r="J14" s="144">
        <f>DetailsRevenue!J31</f>
        <v>0</v>
      </c>
      <c r="K14" s="144">
        <f>DetailsRevenue!K31</f>
        <v>0</v>
      </c>
    </row>
    <row r="15" spans="2:11" ht="15.75" hidden="1">
      <c r="B15" s="139">
        <v>120201</v>
      </c>
      <c r="C15" s="121" t="s">
        <v>112</v>
      </c>
      <c r="D15" s="31"/>
      <c r="E15" s="31"/>
      <c r="F15" s="144">
        <f>DetailsRevenue!F61</f>
        <v>0</v>
      </c>
      <c r="G15" s="144">
        <f>DetailsRevenue!G61</f>
        <v>0</v>
      </c>
      <c r="H15" s="144">
        <f>DetailsRevenue!H61</f>
        <v>0</v>
      </c>
      <c r="I15" s="144">
        <f>DetailsRevenue!I61</f>
        <v>0</v>
      </c>
      <c r="J15" s="144">
        <f>DetailsRevenue!J61</f>
        <v>0</v>
      </c>
      <c r="K15" s="144">
        <f>DetailsRevenue!K61</f>
        <v>0</v>
      </c>
    </row>
    <row r="16" spans="2:11" s="27" customFormat="1" ht="15.75">
      <c r="B16" s="139">
        <v>120204</v>
      </c>
      <c r="C16" s="121" t="s">
        <v>141</v>
      </c>
      <c r="D16" s="31"/>
      <c r="E16" s="31"/>
      <c r="F16" s="144">
        <f>DetailsRevenue!F113</f>
        <v>500000</v>
      </c>
      <c r="G16" s="144">
        <f>DetailsRevenue!G113</f>
        <v>500000</v>
      </c>
      <c r="H16" s="144">
        <f>DetailsRevenue!H113</f>
        <v>0</v>
      </c>
      <c r="I16" s="144">
        <f>DetailsRevenue!I113</f>
        <v>0</v>
      </c>
      <c r="J16" s="144">
        <f>DetailsRevenue!J113</f>
        <v>0</v>
      </c>
      <c r="K16" s="144">
        <f>DetailsRevenue!K113</f>
        <v>0</v>
      </c>
    </row>
    <row r="17" spans="2:11" s="27" customFormat="1" ht="15.75">
      <c r="B17" s="139">
        <v>120205</v>
      </c>
      <c r="C17" s="121" t="s">
        <v>193</v>
      </c>
      <c r="D17" s="31"/>
      <c r="E17" s="31"/>
      <c r="F17" s="144">
        <f>DetailsRevenue!F118</f>
        <v>0</v>
      </c>
      <c r="G17" s="144">
        <f>DetailsRevenue!G118</f>
        <v>0</v>
      </c>
      <c r="H17" s="144">
        <f>DetailsRevenue!H118</f>
        <v>0</v>
      </c>
      <c r="I17" s="144">
        <f>DetailsRevenue!I118</f>
        <v>0</v>
      </c>
      <c r="J17" s="144">
        <f>DetailsRevenue!J118</f>
        <v>0</v>
      </c>
      <c r="K17" s="144">
        <f>DetailsRevenue!K118</f>
        <v>0</v>
      </c>
    </row>
    <row r="18" spans="2:11" s="27" customFormat="1" ht="15.75">
      <c r="B18" s="139">
        <v>120206</v>
      </c>
      <c r="C18" s="121" t="s">
        <v>198</v>
      </c>
      <c r="D18" s="31"/>
      <c r="E18" s="31"/>
      <c r="F18" s="144">
        <f>DetailsRevenue!F141</f>
        <v>1500000</v>
      </c>
      <c r="G18" s="144">
        <f>DetailsRevenue!G141</f>
        <v>1500000</v>
      </c>
      <c r="H18" s="144">
        <f>DetailsRevenue!H141</f>
        <v>0</v>
      </c>
      <c r="I18" s="144">
        <f>DetailsRevenue!I141</f>
        <v>0</v>
      </c>
      <c r="J18" s="144">
        <f>DetailsRevenue!J141</f>
        <v>977500</v>
      </c>
      <c r="K18" s="144">
        <f>DetailsRevenue!K141</f>
        <v>977500</v>
      </c>
    </row>
    <row r="19" spans="2:11" s="27" customFormat="1" ht="15.75">
      <c r="B19" s="139">
        <v>120207</v>
      </c>
      <c r="C19" s="121" t="s">
        <v>221</v>
      </c>
      <c r="D19" s="31"/>
      <c r="E19" s="31"/>
      <c r="F19" s="144">
        <f>DetailsRevenue!F159</f>
        <v>0</v>
      </c>
      <c r="G19" s="144">
        <f>DetailsRevenue!G159</f>
        <v>0</v>
      </c>
      <c r="H19" s="144">
        <f>DetailsRevenue!H159</f>
        <v>0</v>
      </c>
      <c r="I19" s="144">
        <f>DetailsRevenue!I159</f>
        <v>0</v>
      </c>
      <c r="J19" s="144">
        <f>DetailsRevenue!J159</f>
        <v>0</v>
      </c>
      <c r="K19" s="144">
        <f>DetailsRevenue!K159</f>
        <v>0</v>
      </c>
    </row>
    <row r="20" spans="2:11" ht="15.75">
      <c r="B20" s="139">
        <v>120208</v>
      </c>
      <c r="C20" s="121" t="s">
        <v>239</v>
      </c>
      <c r="D20" s="31"/>
      <c r="E20" s="31"/>
      <c r="F20" s="144">
        <f>DetailsRevenue!F166</f>
        <v>0</v>
      </c>
      <c r="G20" s="144">
        <f>DetailsRevenue!G166</f>
        <v>0</v>
      </c>
      <c r="H20" s="144">
        <f>DetailsRevenue!H166</f>
        <v>0</v>
      </c>
      <c r="I20" s="144">
        <f>DetailsRevenue!I166</f>
        <v>0</v>
      </c>
      <c r="J20" s="144">
        <f>DetailsRevenue!J166</f>
        <v>0</v>
      </c>
      <c r="K20" s="144">
        <f>DetailsRevenue!K166</f>
        <v>0</v>
      </c>
    </row>
    <row r="21" spans="2:11" s="27" customFormat="1" ht="15.75">
      <c r="B21" s="139">
        <v>120209</v>
      </c>
      <c r="C21" s="121" t="s">
        <v>246</v>
      </c>
      <c r="D21" s="31"/>
      <c r="E21" s="31"/>
      <c r="F21" s="144">
        <f>DetailsRevenue!F175</f>
        <v>0</v>
      </c>
      <c r="G21" s="144">
        <f>DetailsRevenue!G175</f>
        <v>0</v>
      </c>
      <c r="H21" s="144">
        <f>DetailsRevenue!H175</f>
        <v>0</v>
      </c>
      <c r="I21" s="144">
        <f>DetailsRevenue!I175</f>
        <v>0</v>
      </c>
      <c r="J21" s="144">
        <f>DetailsRevenue!J175</f>
        <v>0</v>
      </c>
      <c r="K21" s="144">
        <f>DetailsRevenue!K175</f>
        <v>0</v>
      </c>
    </row>
    <row r="22" spans="2:11" s="32" customFormat="1" ht="15.75">
      <c r="B22" s="139">
        <v>120210</v>
      </c>
      <c r="C22" s="121" t="s">
        <v>255</v>
      </c>
      <c r="D22" s="31"/>
      <c r="E22" s="31"/>
      <c r="F22" s="144">
        <f>DetailsRevenue!F178</f>
        <v>0</v>
      </c>
      <c r="G22" s="144">
        <f>DetailsRevenue!G178</f>
        <v>0</v>
      </c>
      <c r="H22" s="144">
        <f>DetailsRevenue!H178</f>
        <v>0</v>
      </c>
      <c r="I22" s="144">
        <f>DetailsRevenue!I178</f>
        <v>0</v>
      </c>
      <c r="J22" s="144">
        <f>DetailsRevenue!J178</f>
        <v>0</v>
      </c>
      <c r="K22" s="144">
        <f>DetailsRevenue!K178</f>
        <v>0</v>
      </c>
    </row>
    <row r="23" spans="2:11" s="27" customFormat="1" ht="15.75">
      <c r="B23" s="139">
        <v>120211</v>
      </c>
      <c r="C23" s="121" t="s">
        <v>258</v>
      </c>
      <c r="D23" s="31"/>
      <c r="E23" s="31"/>
      <c r="F23" s="144">
        <f>DetailsRevenue!F183</f>
        <v>0</v>
      </c>
      <c r="G23" s="144">
        <f>DetailsRevenue!G183</f>
        <v>0</v>
      </c>
      <c r="H23" s="144">
        <f>DetailsRevenue!H183</f>
        <v>0</v>
      </c>
      <c r="I23" s="144">
        <f>DetailsRevenue!I183</f>
        <v>0</v>
      </c>
      <c r="J23" s="144">
        <f>DetailsRevenue!J183</f>
        <v>0</v>
      </c>
      <c r="K23" s="144">
        <f>DetailsRevenue!K183</f>
        <v>0</v>
      </c>
    </row>
    <row r="24" spans="2:11" s="27" customFormat="1" ht="15.75">
      <c r="B24" s="139">
        <v>120212</v>
      </c>
      <c r="C24" s="121" t="s">
        <v>262</v>
      </c>
      <c r="D24" s="31"/>
      <c r="E24" s="31"/>
      <c r="F24" s="144">
        <f>DetailsRevenue!F196</f>
        <v>0</v>
      </c>
      <c r="G24" s="144">
        <f>DetailsRevenue!G196</f>
        <v>0</v>
      </c>
      <c r="H24" s="144">
        <f>DetailsRevenue!H196</f>
        <v>0</v>
      </c>
      <c r="I24" s="144">
        <f>DetailsRevenue!I196</f>
        <v>0</v>
      </c>
      <c r="J24" s="144">
        <f>DetailsRevenue!J196</f>
        <v>0</v>
      </c>
      <c r="K24" s="144">
        <f>DetailsRevenue!K196</f>
        <v>0</v>
      </c>
    </row>
    <row r="25" spans="2:11" s="27" customFormat="1" ht="15.75">
      <c r="B25" s="139">
        <v>120213</v>
      </c>
      <c r="C25" s="121" t="s">
        <v>275</v>
      </c>
      <c r="D25" s="31"/>
      <c r="E25" s="31"/>
      <c r="F25" s="144">
        <f>DetailsRevenue!F199</f>
        <v>0</v>
      </c>
      <c r="G25" s="144">
        <f>DetailsRevenue!G199</f>
        <v>0</v>
      </c>
      <c r="H25" s="144">
        <f>DetailsRevenue!H199</f>
        <v>0</v>
      </c>
      <c r="I25" s="144">
        <f>DetailsRevenue!I199</f>
        <v>0</v>
      </c>
      <c r="J25" s="144">
        <f>DetailsRevenue!J199</f>
        <v>0</v>
      </c>
      <c r="K25" s="144">
        <f>DetailsRevenue!K199</f>
        <v>0</v>
      </c>
    </row>
    <row r="26" spans="2:11" ht="15.75">
      <c r="B26" s="139">
        <v>130101</v>
      </c>
      <c r="C26" s="121" t="s">
        <v>280</v>
      </c>
      <c r="D26" s="31"/>
      <c r="E26" s="31"/>
      <c r="F26" s="144">
        <f>DetailsRevenue!F205</f>
        <v>0</v>
      </c>
      <c r="G26" s="144">
        <f>DetailsRevenue!G205</f>
        <v>0</v>
      </c>
      <c r="H26" s="144">
        <f>DetailsRevenue!H205</f>
        <v>0</v>
      </c>
      <c r="I26" s="144">
        <f>DetailsRevenue!I205</f>
        <v>0</v>
      </c>
      <c r="J26" s="144">
        <f>DetailsRevenue!J205</f>
        <v>0</v>
      </c>
      <c r="K26" s="144">
        <f>DetailsRevenue!K205</f>
        <v>0</v>
      </c>
    </row>
    <row r="27" spans="2:11" ht="15.75">
      <c r="B27" s="139">
        <v>130102</v>
      </c>
      <c r="C27" s="121" t="s">
        <v>284</v>
      </c>
      <c r="D27" s="31"/>
      <c r="E27" s="31"/>
      <c r="F27" s="144">
        <f>DetailsRevenue!F208</f>
        <v>0</v>
      </c>
      <c r="G27" s="144">
        <f>DetailsRevenue!G208</f>
        <v>200000000</v>
      </c>
      <c r="H27" s="144">
        <f>DetailsRevenue!H208</f>
        <v>0</v>
      </c>
      <c r="I27" s="144">
        <f>DetailsRevenue!I208</f>
        <v>0</v>
      </c>
      <c r="J27" s="144">
        <f>DetailsRevenue!J208</f>
        <v>0</v>
      </c>
      <c r="K27" s="144">
        <f>DetailsRevenue!K208</f>
        <v>0</v>
      </c>
    </row>
    <row r="28" spans="2:11" ht="15.75">
      <c r="B28" s="139">
        <v>130203</v>
      </c>
      <c r="C28" s="121" t="s">
        <v>287</v>
      </c>
      <c r="D28" s="31"/>
      <c r="E28" s="31"/>
      <c r="F28" s="144">
        <f>DetailsRevenue!F213</f>
        <v>100000000</v>
      </c>
      <c r="G28" s="144">
        <f>DetailsRevenue!G213</f>
        <v>0</v>
      </c>
      <c r="H28" s="144">
        <f>DetailsRevenue!H213</f>
        <v>0</v>
      </c>
      <c r="I28" s="144">
        <f>DetailsRevenue!I213</f>
        <v>100000000</v>
      </c>
      <c r="J28" s="144">
        <f>DetailsRevenue!J213</f>
        <v>0</v>
      </c>
      <c r="K28" s="144">
        <f>DetailsRevenue!K213</f>
        <v>100000000</v>
      </c>
    </row>
    <row r="29" spans="2:11" ht="16.5" thickBot="1">
      <c r="B29" s="140">
        <v>130204</v>
      </c>
      <c r="C29" s="134" t="s">
        <v>291</v>
      </c>
      <c r="D29" s="69"/>
      <c r="E29" s="69"/>
      <c r="F29" s="145">
        <f>DetailsRevenue!F218</f>
        <v>2200000000</v>
      </c>
      <c r="G29" s="145">
        <f>DetailsRevenue!G218</f>
        <v>2100000000</v>
      </c>
      <c r="H29" s="145">
        <f>DetailsRevenue!H218</f>
        <v>0</v>
      </c>
      <c r="I29" s="145">
        <f>DetailsRevenue!I218</f>
        <v>0</v>
      </c>
      <c r="J29" s="145">
        <f>DetailsRevenue!J218</f>
        <v>0</v>
      </c>
      <c r="K29" s="145">
        <f>DetailsRevenue!K218</f>
        <v>0</v>
      </c>
    </row>
    <row r="30" spans="2:11" ht="6.75" customHeight="1" thickBot="1">
      <c r="C30" s="135"/>
      <c r="D30" s="66"/>
      <c r="E30" s="66"/>
      <c r="F30" s="66"/>
      <c r="G30" s="66"/>
      <c r="H30" s="67"/>
      <c r="I30" s="67"/>
      <c r="J30" s="67"/>
      <c r="K30" s="68"/>
    </row>
    <row r="31" spans="2:11" ht="16.5" thickBot="1">
      <c r="B31" s="173"/>
      <c r="C31" s="172" t="s">
        <v>294</v>
      </c>
      <c r="D31" s="66"/>
      <c r="E31" s="66"/>
      <c r="F31" s="66">
        <f>SUM(F8:F29)</f>
        <v>2302000000</v>
      </c>
      <c r="G31" s="66">
        <f>SUM(G8:G29)</f>
        <v>2302000000</v>
      </c>
      <c r="H31" s="66">
        <f t="shared" ref="H31:K31" si="0">SUM(H8:H29)</f>
        <v>0</v>
      </c>
      <c r="I31" s="66">
        <f t="shared" si="0"/>
        <v>100000000</v>
      </c>
      <c r="J31" s="66">
        <f t="shared" si="0"/>
        <v>977500</v>
      </c>
      <c r="K31" s="136">
        <f t="shared" si="0"/>
        <v>100977500</v>
      </c>
    </row>
    <row r="32" spans="2:11" ht="15.75">
      <c r="C32" s="178"/>
    </row>
    <row r="37" spans="6:6" ht="21">
      <c r="F37" s="34">
        <v>3</v>
      </c>
    </row>
  </sheetData>
  <sheetProtection sheet="1" formatColumns="0" formatRows="0"/>
  <mergeCells count="2">
    <mergeCell ref="B2:K2"/>
    <mergeCell ref="B3:K3"/>
  </mergeCells>
  <hyperlinks>
    <hyperlink ref="B1" location="SummaryRevenue!A1" tooltip="Back to Revenue Summary" display="Back"/>
  </hyperlinks>
  <printOptions horizontalCentered="1"/>
  <pageMargins left="1.1599999999999999" right="0.25" top="0.75" bottom="0.25" header="0.3" footer="0.3"/>
  <pageSetup paperSize="5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/>
  <dimension ref="B1:R31"/>
  <sheetViews>
    <sheetView showGridLines="0" tabSelected="1" view="pageBreakPreview" zoomScale="75" zoomScaleNormal="75" zoomScaleSheetLayoutView="75" workbookViewId="0">
      <pane ySplit="5" topLeftCell="A6" activePane="bottomLeft" state="frozen"/>
      <selection pane="bottomLeft" activeCell="G20" sqref="B1:K20"/>
    </sheetView>
  </sheetViews>
  <sheetFormatPr defaultRowHeight="14.25"/>
  <cols>
    <col min="1" max="1" width="6.7109375" style="35" customWidth="1"/>
    <col min="2" max="2" width="14.28515625" style="57" customWidth="1"/>
    <col min="3" max="3" width="16.28515625" style="35" customWidth="1"/>
    <col min="4" max="4" width="16" style="35" customWidth="1"/>
    <col min="5" max="5" width="43.7109375" style="35" customWidth="1"/>
    <col min="6" max="11" width="25.140625" style="35" customWidth="1"/>
    <col min="12" max="256" width="9.140625" style="35"/>
    <col min="257" max="257" width="6.7109375" style="35" customWidth="1"/>
    <col min="258" max="258" width="12.42578125" style="35" customWidth="1"/>
    <col min="259" max="259" width="10.85546875" style="35" customWidth="1"/>
    <col min="260" max="260" width="10.28515625" style="35" bestFit="1" customWidth="1"/>
    <col min="261" max="261" width="43.7109375" style="35" customWidth="1"/>
    <col min="262" max="267" width="15" style="35" customWidth="1"/>
    <col min="268" max="512" width="9.140625" style="35"/>
    <col min="513" max="513" width="6.7109375" style="35" customWidth="1"/>
    <col min="514" max="514" width="12.42578125" style="35" customWidth="1"/>
    <col min="515" max="515" width="10.85546875" style="35" customWidth="1"/>
    <col min="516" max="516" width="10.28515625" style="35" bestFit="1" customWidth="1"/>
    <col min="517" max="517" width="43.7109375" style="35" customWidth="1"/>
    <col min="518" max="523" width="15" style="35" customWidth="1"/>
    <col min="524" max="768" width="9.140625" style="35"/>
    <col min="769" max="769" width="6.7109375" style="35" customWidth="1"/>
    <col min="770" max="770" width="12.42578125" style="35" customWidth="1"/>
    <col min="771" max="771" width="10.85546875" style="35" customWidth="1"/>
    <col min="772" max="772" width="10.28515625" style="35" bestFit="1" customWidth="1"/>
    <col min="773" max="773" width="43.7109375" style="35" customWidth="1"/>
    <col min="774" max="779" width="15" style="35" customWidth="1"/>
    <col min="780" max="1024" width="9.140625" style="35"/>
    <col min="1025" max="1025" width="6.7109375" style="35" customWidth="1"/>
    <col min="1026" max="1026" width="12.42578125" style="35" customWidth="1"/>
    <col min="1027" max="1027" width="10.85546875" style="35" customWidth="1"/>
    <col min="1028" max="1028" width="10.28515625" style="35" bestFit="1" customWidth="1"/>
    <col min="1029" max="1029" width="43.7109375" style="35" customWidth="1"/>
    <col min="1030" max="1035" width="15" style="35" customWidth="1"/>
    <col min="1036" max="1280" width="9.140625" style="35"/>
    <col min="1281" max="1281" width="6.7109375" style="35" customWidth="1"/>
    <col min="1282" max="1282" width="12.42578125" style="35" customWidth="1"/>
    <col min="1283" max="1283" width="10.85546875" style="35" customWidth="1"/>
    <col min="1284" max="1284" width="10.28515625" style="35" bestFit="1" customWidth="1"/>
    <col min="1285" max="1285" width="43.7109375" style="35" customWidth="1"/>
    <col min="1286" max="1291" width="15" style="35" customWidth="1"/>
    <col min="1292" max="1536" width="9.140625" style="35"/>
    <col min="1537" max="1537" width="6.7109375" style="35" customWidth="1"/>
    <col min="1538" max="1538" width="12.42578125" style="35" customWidth="1"/>
    <col min="1539" max="1539" width="10.85546875" style="35" customWidth="1"/>
    <col min="1540" max="1540" width="10.28515625" style="35" bestFit="1" customWidth="1"/>
    <col min="1541" max="1541" width="43.7109375" style="35" customWidth="1"/>
    <col min="1542" max="1547" width="15" style="35" customWidth="1"/>
    <col min="1548" max="1792" width="9.140625" style="35"/>
    <col min="1793" max="1793" width="6.7109375" style="35" customWidth="1"/>
    <col min="1794" max="1794" width="12.42578125" style="35" customWidth="1"/>
    <col min="1795" max="1795" width="10.85546875" style="35" customWidth="1"/>
    <col min="1796" max="1796" width="10.28515625" style="35" bestFit="1" customWidth="1"/>
    <col min="1797" max="1797" width="43.7109375" style="35" customWidth="1"/>
    <col min="1798" max="1803" width="15" style="35" customWidth="1"/>
    <col min="1804" max="2048" width="9.140625" style="35"/>
    <col min="2049" max="2049" width="6.7109375" style="35" customWidth="1"/>
    <col min="2050" max="2050" width="12.42578125" style="35" customWidth="1"/>
    <col min="2051" max="2051" width="10.85546875" style="35" customWidth="1"/>
    <col min="2052" max="2052" width="10.28515625" style="35" bestFit="1" customWidth="1"/>
    <col min="2053" max="2053" width="43.7109375" style="35" customWidth="1"/>
    <col min="2054" max="2059" width="15" style="35" customWidth="1"/>
    <col min="2060" max="2304" width="9.140625" style="35"/>
    <col min="2305" max="2305" width="6.7109375" style="35" customWidth="1"/>
    <col min="2306" max="2306" width="12.42578125" style="35" customWidth="1"/>
    <col min="2307" max="2307" width="10.85546875" style="35" customWidth="1"/>
    <col min="2308" max="2308" width="10.28515625" style="35" bestFit="1" customWidth="1"/>
    <col min="2309" max="2309" width="43.7109375" style="35" customWidth="1"/>
    <col min="2310" max="2315" width="15" style="35" customWidth="1"/>
    <col min="2316" max="2560" width="9.140625" style="35"/>
    <col min="2561" max="2561" width="6.7109375" style="35" customWidth="1"/>
    <col min="2562" max="2562" width="12.42578125" style="35" customWidth="1"/>
    <col min="2563" max="2563" width="10.85546875" style="35" customWidth="1"/>
    <col min="2564" max="2564" width="10.28515625" style="35" bestFit="1" customWidth="1"/>
    <col min="2565" max="2565" width="43.7109375" style="35" customWidth="1"/>
    <col min="2566" max="2571" width="15" style="35" customWidth="1"/>
    <col min="2572" max="2816" width="9.140625" style="35"/>
    <col min="2817" max="2817" width="6.7109375" style="35" customWidth="1"/>
    <col min="2818" max="2818" width="12.42578125" style="35" customWidth="1"/>
    <col min="2819" max="2819" width="10.85546875" style="35" customWidth="1"/>
    <col min="2820" max="2820" width="10.28515625" style="35" bestFit="1" customWidth="1"/>
    <col min="2821" max="2821" width="43.7109375" style="35" customWidth="1"/>
    <col min="2822" max="2827" width="15" style="35" customWidth="1"/>
    <col min="2828" max="3072" width="9.140625" style="35"/>
    <col min="3073" max="3073" width="6.7109375" style="35" customWidth="1"/>
    <col min="3074" max="3074" width="12.42578125" style="35" customWidth="1"/>
    <col min="3075" max="3075" width="10.85546875" style="35" customWidth="1"/>
    <col min="3076" max="3076" width="10.28515625" style="35" bestFit="1" customWidth="1"/>
    <col min="3077" max="3077" width="43.7109375" style="35" customWidth="1"/>
    <col min="3078" max="3083" width="15" style="35" customWidth="1"/>
    <col min="3084" max="3328" width="9.140625" style="35"/>
    <col min="3329" max="3329" width="6.7109375" style="35" customWidth="1"/>
    <col min="3330" max="3330" width="12.42578125" style="35" customWidth="1"/>
    <col min="3331" max="3331" width="10.85546875" style="35" customWidth="1"/>
    <col min="3332" max="3332" width="10.28515625" style="35" bestFit="1" customWidth="1"/>
    <col min="3333" max="3333" width="43.7109375" style="35" customWidth="1"/>
    <col min="3334" max="3339" width="15" style="35" customWidth="1"/>
    <col min="3340" max="3584" width="9.140625" style="35"/>
    <col min="3585" max="3585" width="6.7109375" style="35" customWidth="1"/>
    <col min="3586" max="3586" width="12.42578125" style="35" customWidth="1"/>
    <col min="3587" max="3587" width="10.85546875" style="35" customWidth="1"/>
    <col min="3588" max="3588" width="10.28515625" style="35" bestFit="1" customWidth="1"/>
    <col min="3589" max="3589" width="43.7109375" style="35" customWidth="1"/>
    <col min="3590" max="3595" width="15" style="35" customWidth="1"/>
    <col min="3596" max="3840" width="9.140625" style="35"/>
    <col min="3841" max="3841" width="6.7109375" style="35" customWidth="1"/>
    <col min="3842" max="3842" width="12.42578125" style="35" customWidth="1"/>
    <col min="3843" max="3843" width="10.85546875" style="35" customWidth="1"/>
    <col min="3844" max="3844" width="10.28515625" style="35" bestFit="1" customWidth="1"/>
    <col min="3845" max="3845" width="43.7109375" style="35" customWidth="1"/>
    <col min="3846" max="3851" width="15" style="35" customWidth="1"/>
    <col min="3852" max="4096" width="9.140625" style="35"/>
    <col min="4097" max="4097" width="6.7109375" style="35" customWidth="1"/>
    <col min="4098" max="4098" width="12.42578125" style="35" customWidth="1"/>
    <col min="4099" max="4099" width="10.85546875" style="35" customWidth="1"/>
    <col min="4100" max="4100" width="10.28515625" style="35" bestFit="1" customWidth="1"/>
    <col min="4101" max="4101" width="43.7109375" style="35" customWidth="1"/>
    <col min="4102" max="4107" width="15" style="35" customWidth="1"/>
    <col min="4108" max="4352" width="9.140625" style="35"/>
    <col min="4353" max="4353" width="6.7109375" style="35" customWidth="1"/>
    <col min="4354" max="4354" width="12.42578125" style="35" customWidth="1"/>
    <col min="4355" max="4355" width="10.85546875" style="35" customWidth="1"/>
    <col min="4356" max="4356" width="10.28515625" style="35" bestFit="1" customWidth="1"/>
    <col min="4357" max="4357" width="43.7109375" style="35" customWidth="1"/>
    <col min="4358" max="4363" width="15" style="35" customWidth="1"/>
    <col min="4364" max="4608" width="9.140625" style="35"/>
    <col min="4609" max="4609" width="6.7109375" style="35" customWidth="1"/>
    <col min="4610" max="4610" width="12.42578125" style="35" customWidth="1"/>
    <col min="4611" max="4611" width="10.85546875" style="35" customWidth="1"/>
    <col min="4612" max="4612" width="10.28515625" style="35" bestFit="1" customWidth="1"/>
    <col min="4613" max="4613" width="43.7109375" style="35" customWidth="1"/>
    <col min="4614" max="4619" width="15" style="35" customWidth="1"/>
    <col min="4620" max="4864" width="9.140625" style="35"/>
    <col min="4865" max="4865" width="6.7109375" style="35" customWidth="1"/>
    <col min="4866" max="4866" width="12.42578125" style="35" customWidth="1"/>
    <col min="4867" max="4867" width="10.85546875" style="35" customWidth="1"/>
    <col min="4868" max="4868" width="10.28515625" style="35" bestFit="1" customWidth="1"/>
    <col min="4869" max="4869" width="43.7109375" style="35" customWidth="1"/>
    <col min="4870" max="4875" width="15" style="35" customWidth="1"/>
    <col min="4876" max="5120" width="9.140625" style="35"/>
    <col min="5121" max="5121" width="6.7109375" style="35" customWidth="1"/>
    <col min="5122" max="5122" width="12.42578125" style="35" customWidth="1"/>
    <col min="5123" max="5123" width="10.85546875" style="35" customWidth="1"/>
    <col min="5124" max="5124" width="10.28515625" style="35" bestFit="1" customWidth="1"/>
    <col min="5125" max="5125" width="43.7109375" style="35" customWidth="1"/>
    <col min="5126" max="5131" width="15" style="35" customWidth="1"/>
    <col min="5132" max="5376" width="9.140625" style="35"/>
    <col min="5377" max="5377" width="6.7109375" style="35" customWidth="1"/>
    <col min="5378" max="5378" width="12.42578125" style="35" customWidth="1"/>
    <col min="5379" max="5379" width="10.85546875" style="35" customWidth="1"/>
    <col min="5380" max="5380" width="10.28515625" style="35" bestFit="1" customWidth="1"/>
    <col min="5381" max="5381" width="43.7109375" style="35" customWidth="1"/>
    <col min="5382" max="5387" width="15" style="35" customWidth="1"/>
    <col min="5388" max="5632" width="9.140625" style="35"/>
    <col min="5633" max="5633" width="6.7109375" style="35" customWidth="1"/>
    <col min="5634" max="5634" width="12.42578125" style="35" customWidth="1"/>
    <col min="5635" max="5635" width="10.85546875" style="35" customWidth="1"/>
    <col min="5636" max="5636" width="10.28515625" style="35" bestFit="1" customWidth="1"/>
    <col min="5637" max="5637" width="43.7109375" style="35" customWidth="1"/>
    <col min="5638" max="5643" width="15" style="35" customWidth="1"/>
    <col min="5644" max="5888" width="9.140625" style="35"/>
    <col min="5889" max="5889" width="6.7109375" style="35" customWidth="1"/>
    <col min="5890" max="5890" width="12.42578125" style="35" customWidth="1"/>
    <col min="5891" max="5891" width="10.85546875" style="35" customWidth="1"/>
    <col min="5892" max="5892" width="10.28515625" style="35" bestFit="1" customWidth="1"/>
    <col min="5893" max="5893" width="43.7109375" style="35" customWidth="1"/>
    <col min="5894" max="5899" width="15" style="35" customWidth="1"/>
    <col min="5900" max="6144" width="9.140625" style="35"/>
    <col min="6145" max="6145" width="6.7109375" style="35" customWidth="1"/>
    <col min="6146" max="6146" width="12.42578125" style="35" customWidth="1"/>
    <col min="6147" max="6147" width="10.85546875" style="35" customWidth="1"/>
    <col min="6148" max="6148" width="10.28515625" style="35" bestFit="1" customWidth="1"/>
    <col min="6149" max="6149" width="43.7109375" style="35" customWidth="1"/>
    <col min="6150" max="6155" width="15" style="35" customWidth="1"/>
    <col min="6156" max="6400" width="9.140625" style="35"/>
    <col min="6401" max="6401" width="6.7109375" style="35" customWidth="1"/>
    <col min="6402" max="6402" width="12.42578125" style="35" customWidth="1"/>
    <col min="6403" max="6403" width="10.85546875" style="35" customWidth="1"/>
    <col min="6404" max="6404" width="10.28515625" style="35" bestFit="1" customWidth="1"/>
    <col min="6405" max="6405" width="43.7109375" style="35" customWidth="1"/>
    <col min="6406" max="6411" width="15" style="35" customWidth="1"/>
    <col min="6412" max="6656" width="9.140625" style="35"/>
    <col min="6657" max="6657" width="6.7109375" style="35" customWidth="1"/>
    <col min="6658" max="6658" width="12.42578125" style="35" customWidth="1"/>
    <col min="6659" max="6659" width="10.85546875" style="35" customWidth="1"/>
    <col min="6660" max="6660" width="10.28515625" style="35" bestFit="1" customWidth="1"/>
    <col min="6661" max="6661" width="43.7109375" style="35" customWidth="1"/>
    <col min="6662" max="6667" width="15" style="35" customWidth="1"/>
    <col min="6668" max="6912" width="9.140625" style="35"/>
    <col min="6913" max="6913" width="6.7109375" style="35" customWidth="1"/>
    <col min="6914" max="6914" width="12.42578125" style="35" customWidth="1"/>
    <col min="6915" max="6915" width="10.85546875" style="35" customWidth="1"/>
    <col min="6916" max="6916" width="10.28515625" style="35" bestFit="1" customWidth="1"/>
    <col min="6917" max="6917" width="43.7109375" style="35" customWidth="1"/>
    <col min="6918" max="6923" width="15" style="35" customWidth="1"/>
    <col min="6924" max="7168" width="9.140625" style="35"/>
    <col min="7169" max="7169" width="6.7109375" style="35" customWidth="1"/>
    <col min="7170" max="7170" width="12.42578125" style="35" customWidth="1"/>
    <col min="7171" max="7171" width="10.85546875" style="35" customWidth="1"/>
    <col min="7172" max="7172" width="10.28515625" style="35" bestFit="1" customWidth="1"/>
    <col min="7173" max="7173" width="43.7109375" style="35" customWidth="1"/>
    <col min="7174" max="7179" width="15" style="35" customWidth="1"/>
    <col min="7180" max="7424" width="9.140625" style="35"/>
    <col min="7425" max="7425" width="6.7109375" style="35" customWidth="1"/>
    <col min="7426" max="7426" width="12.42578125" style="35" customWidth="1"/>
    <col min="7427" max="7427" width="10.85546875" style="35" customWidth="1"/>
    <col min="7428" max="7428" width="10.28515625" style="35" bestFit="1" customWidth="1"/>
    <col min="7429" max="7429" width="43.7109375" style="35" customWidth="1"/>
    <col min="7430" max="7435" width="15" style="35" customWidth="1"/>
    <col min="7436" max="7680" width="9.140625" style="35"/>
    <col min="7681" max="7681" width="6.7109375" style="35" customWidth="1"/>
    <col min="7682" max="7682" width="12.42578125" style="35" customWidth="1"/>
    <col min="7683" max="7683" width="10.85546875" style="35" customWidth="1"/>
    <col min="7684" max="7684" width="10.28515625" style="35" bestFit="1" customWidth="1"/>
    <col min="7685" max="7685" width="43.7109375" style="35" customWidth="1"/>
    <col min="7686" max="7691" width="15" style="35" customWidth="1"/>
    <col min="7692" max="7936" width="9.140625" style="35"/>
    <col min="7937" max="7937" width="6.7109375" style="35" customWidth="1"/>
    <col min="7938" max="7938" width="12.42578125" style="35" customWidth="1"/>
    <col min="7939" max="7939" width="10.85546875" style="35" customWidth="1"/>
    <col min="7940" max="7940" width="10.28515625" style="35" bestFit="1" customWidth="1"/>
    <col min="7941" max="7941" width="43.7109375" style="35" customWidth="1"/>
    <col min="7942" max="7947" width="15" style="35" customWidth="1"/>
    <col min="7948" max="8192" width="9.140625" style="35"/>
    <col min="8193" max="8193" width="6.7109375" style="35" customWidth="1"/>
    <col min="8194" max="8194" width="12.42578125" style="35" customWidth="1"/>
    <col min="8195" max="8195" width="10.85546875" style="35" customWidth="1"/>
    <col min="8196" max="8196" width="10.28515625" style="35" bestFit="1" customWidth="1"/>
    <col min="8197" max="8197" width="43.7109375" style="35" customWidth="1"/>
    <col min="8198" max="8203" width="15" style="35" customWidth="1"/>
    <col min="8204" max="8448" width="9.140625" style="35"/>
    <col min="8449" max="8449" width="6.7109375" style="35" customWidth="1"/>
    <col min="8450" max="8450" width="12.42578125" style="35" customWidth="1"/>
    <col min="8451" max="8451" width="10.85546875" style="35" customWidth="1"/>
    <col min="8452" max="8452" width="10.28515625" style="35" bestFit="1" customWidth="1"/>
    <col min="8453" max="8453" width="43.7109375" style="35" customWidth="1"/>
    <col min="8454" max="8459" width="15" style="35" customWidth="1"/>
    <col min="8460" max="8704" width="9.140625" style="35"/>
    <col min="8705" max="8705" width="6.7109375" style="35" customWidth="1"/>
    <col min="8706" max="8706" width="12.42578125" style="35" customWidth="1"/>
    <col min="8707" max="8707" width="10.85546875" style="35" customWidth="1"/>
    <col min="8708" max="8708" width="10.28515625" style="35" bestFit="1" customWidth="1"/>
    <col min="8709" max="8709" width="43.7109375" style="35" customWidth="1"/>
    <col min="8710" max="8715" width="15" style="35" customWidth="1"/>
    <col min="8716" max="8960" width="9.140625" style="35"/>
    <col min="8961" max="8961" width="6.7109375" style="35" customWidth="1"/>
    <col min="8962" max="8962" width="12.42578125" style="35" customWidth="1"/>
    <col min="8963" max="8963" width="10.85546875" style="35" customWidth="1"/>
    <col min="8964" max="8964" width="10.28515625" style="35" bestFit="1" customWidth="1"/>
    <col min="8965" max="8965" width="43.7109375" style="35" customWidth="1"/>
    <col min="8966" max="8971" width="15" style="35" customWidth="1"/>
    <col min="8972" max="9216" width="9.140625" style="35"/>
    <col min="9217" max="9217" width="6.7109375" style="35" customWidth="1"/>
    <col min="9218" max="9218" width="12.42578125" style="35" customWidth="1"/>
    <col min="9219" max="9219" width="10.85546875" style="35" customWidth="1"/>
    <col min="9220" max="9220" width="10.28515625" style="35" bestFit="1" customWidth="1"/>
    <col min="9221" max="9221" width="43.7109375" style="35" customWidth="1"/>
    <col min="9222" max="9227" width="15" style="35" customWidth="1"/>
    <col min="9228" max="9472" width="9.140625" style="35"/>
    <col min="9473" max="9473" width="6.7109375" style="35" customWidth="1"/>
    <col min="9474" max="9474" width="12.42578125" style="35" customWidth="1"/>
    <col min="9475" max="9475" width="10.85546875" style="35" customWidth="1"/>
    <col min="9476" max="9476" width="10.28515625" style="35" bestFit="1" customWidth="1"/>
    <col min="9477" max="9477" width="43.7109375" style="35" customWidth="1"/>
    <col min="9478" max="9483" width="15" style="35" customWidth="1"/>
    <col min="9484" max="9728" width="9.140625" style="35"/>
    <col min="9729" max="9729" width="6.7109375" style="35" customWidth="1"/>
    <col min="9730" max="9730" width="12.42578125" style="35" customWidth="1"/>
    <col min="9731" max="9731" width="10.85546875" style="35" customWidth="1"/>
    <col min="9732" max="9732" width="10.28515625" style="35" bestFit="1" customWidth="1"/>
    <col min="9733" max="9733" width="43.7109375" style="35" customWidth="1"/>
    <col min="9734" max="9739" width="15" style="35" customWidth="1"/>
    <col min="9740" max="9984" width="9.140625" style="35"/>
    <col min="9985" max="9985" width="6.7109375" style="35" customWidth="1"/>
    <col min="9986" max="9986" width="12.42578125" style="35" customWidth="1"/>
    <col min="9987" max="9987" width="10.85546875" style="35" customWidth="1"/>
    <col min="9988" max="9988" width="10.28515625" style="35" bestFit="1" customWidth="1"/>
    <col min="9989" max="9989" width="43.7109375" style="35" customWidth="1"/>
    <col min="9990" max="9995" width="15" style="35" customWidth="1"/>
    <col min="9996" max="10240" width="9.140625" style="35"/>
    <col min="10241" max="10241" width="6.7109375" style="35" customWidth="1"/>
    <col min="10242" max="10242" width="12.42578125" style="35" customWidth="1"/>
    <col min="10243" max="10243" width="10.85546875" style="35" customWidth="1"/>
    <col min="10244" max="10244" width="10.28515625" style="35" bestFit="1" customWidth="1"/>
    <col min="10245" max="10245" width="43.7109375" style="35" customWidth="1"/>
    <col min="10246" max="10251" width="15" style="35" customWidth="1"/>
    <col min="10252" max="10496" width="9.140625" style="35"/>
    <col min="10497" max="10497" width="6.7109375" style="35" customWidth="1"/>
    <col min="10498" max="10498" width="12.42578125" style="35" customWidth="1"/>
    <col min="10499" max="10499" width="10.85546875" style="35" customWidth="1"/>
    <col min="10500" max="10500" width="10.28515625" style="35" bestFit="1" customWidth="1"/>
    <col min="10501" max="10501" width="43.7109375" style="35" customWidth="1"/>
    <col min="10502" max="10507" width="15" style="35" customWidth="1"/>
    <col min="10508" max="10752" width="9.140625" style="35"/>
    <col min="10753" max="10753" width="6.7109375" style="35" customWidth="1"/>
    <col min="10754" max="10754" width="12.42578125" style="35" customWidth="1"/>
    <col min="10755" max="10755" width="10.85546875" style="35" customWidth="1"/>
    <col min="10756" max="10756" width="10.28515625" style="35" bestFit="1" customWidth="1"/>
    <col min="10757" max="10757" width="43.7109375" style="35" customWidth="1"/>
    <col min="10758" max="10763" width="15" style="35" customWidth="1"/>
    <col min="10764" max="11008" width="9.140625" style="35"/>
    <col min="11009" max="11009" width="6.7109375" style="35" customWidth="1"/>
    <col min="11010" max="11010" width="12.42578125" style="35" customWidth="1"/>
    <col min="11011" max="11011" width="10.85546875" style="35" customWidth="1"/>
    <col min="11012" max="11012" width="10.28515625" style="35" bestFit="1" customWidth="1"/>
    <col min="11013" max="11013" width="43.7109375" style="35" customWidth="1"/>
    <col min="11014" max="11019" width="15" style="35" customWidth="1"/>
    <col min="11020" max="11264" width="9.140625" style="35"/>
    <col min="11265" max="11265" width="6.7109375" style="35" customWidth="1"/>
    <col min="11266" max="11266" width="12.42578125" style="35" customWidth="1"/>
    <col min="11267" max="11267" width="10.85546875" style="35" customWidth="1"/>
    <col min="11268" max="11268" width="10.28515625" style="35" bestFit="1" customWidth="1"/>
    <col min="11269" max="11269" width="43.7109375" style="35" customWidth="1"/>
    <col min="11270" max="11275" width="15" style="35" customWidth="1"/>
    <col min="11276" max="11520" width="9.140625" style="35"/>
    <col min="11521" max="11521" width="6.7109375" style="35" customWidth="1"/>
    <col min="11522" max="11522" width="12.42578125" style="35" customWidth="1"/>
    <col min="11523" max="11523" width="10.85546875" style="35" customWidth="1"/>
    <col min="11524" max="11524" width="10.28515625" style="35" bestFit="1" customWidth="1"/>
    <col min="11525" max="11525" width="43.7109375" style="35" customWidth="1"/>
    <col min="11526" max="11531" width="15" style="35" customWidth="1"/>
    <col min="11532" max="11776" width="9.140625" style="35"/>
    <col min="11777" max="11777" width="6.7109375" style="35" customWidth="1"/>
    <col min="11778" max="11778" width="12.42578125" style="35" customWidth="1"/>
    <col min="11779" max="11779" width="10.85546875" style="35" customWidth="1"/>
    <col min="11780" max="11780" width="10.28515625" style="35" bestFit="1" customWidth="1"/>
    <col min="11781" max="11781" width="43.7109375" style="35" customWidth="1"/>
    <col min="11782" max="11787" width="15" style="35" customWidth="1"/>
    <col min="11788" max="12032" width="9.140625" style="35"/>
    <col min="12033" max="12033" width="6.7109375" style="35" customWidth="1"/>
    <col min="12034" max="12034" width="12.42578125" style="35" customWidth="1"/>
    <col min="12035" max="12035" width="10.85546875" style="35" customWidth="1"/>
    <col min="12036" max="12036" width="10.28515625" style="35" bestFit="1" customWidth="1"/>
    <col min="12037" max="12037" width="43.7109375" style="35" customWidth="1"/>
    <col min="12038" max="12043" width="15" style="35" customWidth="1"/>
    <col min="12044" max="12288" width="9.140625" style="35"/>
    <col min="12289" max="12289" width="6.7109375" style="35" customWidth="1"/>
    <col min="12290" max="12290" width="12.42578125" style="35" customWidth="1"/>
    <col min="12291" max="12291" width="10.85546875" style="35" customWidth="1"/>
    <col min="12292" max="12292" width="10.28515625" style="35" bestFit="1" customWidth="1"/>
    <col min="12293" max="12293" width="43.7109375" style="35" customWidth="1"/>
    <col min="12294" max="12299" width="15" style="35" customWidth="1"/>
    <col min="12300" max="12544" width="9.140625" style="35"/>
    <col min="12545" max="12545" width="6.7109375" style="35" customWidth="1"/>
    <col min="12546" max="12546" width="12.42578125" style="35" customWidth="1"/>
    <col min="12547" max="12547" width="10.85546875" style="35" customWidth="1"/>
    <col min="12548" max="12548" width="10.28515625" style="35" bestFit="1" customWidth="1"/>
    <col min="12549" max="12549" width="43.7109375" style="35" customWidth="1"/>
    <col min="12550" max="12555" width="15" style="35" customWidth="1"/>
    <col min="12556" max="12800" width="9.140625" style="35"/>
    <col min="12801" max="12801" width="6.7109375" style="35" customWidth="1"/>
    <col min="12802" max="12802" width="12.42578125" style="35" customWidth="1"/>
    <col min="12803" max="12803" width="10.85546875" style="35" customWidth="1"/>
    <col min="12804" max="12804" width="10.28515625" style="35" bestFit="1" customWidth="1"/>
    <col min="12805" max="12805" width="43.7109375" style="35" customWidth="1"/>
    <col min="12806" max="12811" width="15" style="35" customWidth="1"/>
    <col min="12812" max="13056" width="9.140625" style="35"/>
    <col min="13057" max="13057" width="6.7109375" style="35" customWidth="1"/>
    <col min="13058" max="13058" width="12.42578125" style="35" customWidth="1"/>
    <col min="13059" max="13059" width="10.85546875" style="35" customWidth="1"/>
    <col min="13060" max="13060" width="10.28515625" style="35" bestFit="1" customWidth="1"/>
    <col min="13061" max="13061" width="43.7109375" style="35" customWidth="1"/>
    <col min="13062" max="13067" width="15" style="35" customWidth="1"/>
    <col min="13068" max="13312" width="9.140625" style="35"/>
    <col min="13313" max="13313" width="6.7109375" style="35" customWidth="1"/>
    <col min="13314" max="13314" width="12.42578125" style="35" customWidth="1"/>
    <col min="13315" max="13315" width="10.85546875" style="35" customWidth="1"/>
    <col min="13316" max="13316" width="10.28515625" style="35" bestFit="1" customWidth="1"/>
    <col min="13317" max="13317" width="43.7109375" style="35" customWidth="1"/>
    <col min="13318" max="13323" width="15" style="35" customWidth="1"/>
    <col min="13324" max="13568" width="9.140625" style="35"/>
    <col min="13569" max="13569" width="6.7109375" style="35" customWidth="1"/>
    <col min="13570" max="13570" width="12.42578125" style="35" customWidth="1"/>
    <col min="13571" max="13571" width="10.85546875" style="35" customWidth="1"/>
    <col min="13572" max="13572" width="10.28515625" style="35" bestFit="1" customWidth="1"/>
    <col min="13573" max="13573" width="43.7109375" style="35" customWidth="1"/>
    <col min="13574" max="13579" width="15" style="35" customWidth="1"/>
    <col min="13580" max="13824" width="9.140625" style="35"/>
    <col min="13825" max="13825" width="6.7109375" style="35" customWidth="1"/>
    <col min="13826" max="13826" width="12.42578125" style="35" customWidth="1"/>
    <col min="13827" max="13827" width="10.85546875" style="35" customWidth="1"/>
    <col min="13828" max="13828" width="10.28515625" style="35" bestFit="1" customWidth="1"/>
    <col min="13829" max="13829" width="43.7109375" style="35" customWidth="1"/>
    <col min="13830" max="13835" width="15" style="35" customWidth="1"/>
    <col min="13836" max="14080" width="9.140625" style="35"/>
    <col min="14081" max="14081" width="6.7109375" style="35" customWidth="1"/>
    <col min="14082" max="14082" width="12.42578125" style="35" customWidth="1"/>
    <col min="14083" max="14083" width="10.85546875" style="35" customWidth="1"/>
    <col min="14084" max="14084" width="10.28515625" style="35" bestFit="1" customWidth="1"/>
    <col min="14085" max="14085" width="43.7109375" style="35" customWidth="1"/>
    <col min="14086" max="14091" width="15" style="35" customWidth="1"/>
    <col min="14092" max="14336" width="9.140625" style="35"/>
    <col min="14337" max="14337" width="6.7109375" style="35" customWidth="1"/>
    <col min="14338" max="14338" width="12.42578125" style="35" customWidth="1"/>
    <col min="14339" max="14339" width="10.85546875" style="35" customWidth="1"/>
    <col min="14340" max="14340" width="10.28515625" style="35" bestFit="1" customWidth="1"/>
    <col min="14341" max="14341" width="43.7109375" style="35" customWidth="1"/>
    <col min="14342" max="14347" width="15" style="35" customWidth="1"/>
    <col min="14348" max="14592" width="9.140625" style="35"/>
    <col min="14593" max="14593" width="6.7109375" style="35" customWidth="1"/>
    <col min="14594" max="14594" width="12.42578125" style="35" customWidth="1"/>
    <col min="14595" max="14595" width="10.85546875" style="35" customWidth="1"/>
    <col min="14596" max="14596" width="10.28515625" style="35" bestFit="1" customWidth="1"/>
    <col min="14597" max="14597" width="43.7109375" style="35" customWidth="1"/>
    <col min="14598" max="14603" width="15" style="35" customWidth="1"/>
    <col min="14604" max="14848" width="9.140625" style="35"/>
    <col min="14849" max="14849" width="6.7109375" style="35" customWidth="1"/>
    <col min="14850" max="14850" width="12.42578125" style="35" customWidth="1"/>
    <col min="14851" max="14851" width="10.85546875" style="35" customWidth="1"/>
    <col min="14852" max="14852" width="10.28515625" style="35" bestFit="1" customWidth="1"/>
    <col min="14853" max="14853" width="43.7109375" style="35" customWidth="1"/>
    <col min="14854" max="14859" width="15" style="35" customWidth="1"/>
    <col min="14860" max="15104" width="9.140625" style="35"/>
    <col min="15105" max="15105" width="6.7109375" style="35" customWidth="1"/>
    <col min="15106" max="15106" width="12.42578125" style="35" customWidth="1"/>
    <col min="15107" max="15107" width="10.85546875" style="35" customWidth="1"/>
    <col min="15108" max="15108" width="10.28515625" style="35" bestFit="1" customWidth="1"/>
    <col min="15109" max="15109" width="43.7109375" style="35" customWidth="1"/>
    <col min="15110" max="15115" width="15" style="35" customWidth="1"/>
    <col min="15116" max="15360" width="9.140625" style="35"/>
    <col min="15361" max="15361" width="6.7109375" style="35" customWidth="1"/>
    <col min="15362" max="15362" width="12.42578125" style="35" customWidth="1"/>
    <col min="15363" max="15363" width="10.85546875" style="35" customWidth="1"/>
    <col min="15364" max="15364" width="10.28515625" style="35" bestFit="1" customWidth="1"/>
    <col min="15365" max="15365" width="43.7109375" style="35" customWidth="1"/>
    <col min="15366" max="15371" width="15" style="35" customWidth="1"/>
    <col min="15372" max="15616" width="9.140625" style="35"/>
    <col min="15617" max="15617" width="6.7109375" style="35" customWidth="1"/>
    <col min="15618" max="15618" width="12.42578125" style="35" customWidth="1"/>
    <col min="15619" max="15619" width="10.85546875" style="35" customWidth="1"/>
    <col min="15620" max="15620" width="10.28515625" style="35" bestFit="1" customWidth="1"/>
    <col min="15621" max="15621" width="43.7109375" style="35" customWidth="1"/>
    <col min="15622" max="15627" width="15" style="35" customWidth="1"/>
    <col min="15628" max="15872" width="9.140625" style="35"/>
    <col min="15873" max="15873" width="6.7109375" style="35" customWidth="1"/>
    <col min="15874" max="15874" width="12.42578125" style="35" customWidth="1"/>
    <col min="15875" max="15875" width="10.85546875" style="35" customWidth="1"/>
    <col min="15876" max="15876" width="10.28515625" style="35" bestFit="1" customWidth="1"/>
    <col min="15877" max="15877" width="43.7109375" style="35" customWidth="1"/>
    <col min="15878" max="15883" width="15" style="35" customWidth="1"/>
    <col min="15884" max="16128" width="9.140625" style="35"/>
    <col min="16129" max="16129" width="6.7109375" style="35" customWidth="1"/>
    <col min="16130" max="16130" width="12.42578125" style="35" customWidth="1"/>
    <col min="16131" max="16131" width="10.85546875" style="35" customWidth="1"/>
    <col min="16132" max="16132" width="10.28515625" style="35" bestFit="1" customWidth="1"/>
    <col min="16133" max="16133" width="43.7109375" style="35" customWidth="1"/>
    <col min="16134" max="16139" width="15" style="35" customWidth="1"/>
    <col min="16140" max="16384" width="9.140625" style="35"/>
  </cols>
  <sheetData>
    <row r="1" spans="2:18" ht="25.5" customHeight="1">
      <c r="B1" s="74"/>
      <c r="K1" s="72"/>
    </row>
    <row r="2" spans="2:18" ht="22.5">
      <c r="B2" s="182" t="s">
        <v>584</v>
      </c>
      <c r="C2" s="182"/>
      <c r="D2" s="182"/>
      <c r="E2" s="182"/>
      <c r="F2" s="182"/>
      <c r="G2" s="182"/>
      <c r="H2" s="182"/>
      <c r="I2" s="182"/>
      <c r="J2" s="182"/>
      <c r="K2" s="182"/>
    </row>
    <row r="3" spans="2:18" s="36" customFormat="1" ht="23.25" customHeight="1" thickBot="1">
      <c r="B3" s="181" t="s">
        <v>582</v>
      </c>
      <c r="C3" s="181"/>
      <c r="D3" s="181"/>
      <c r="E3" s="181"/>
      <c r="F3" s="181"/>
      <c r="G3" s="181"/>
      <c r="H3" s="181"/>
      <c r="I3" s="181"/>
      <c r="J3" s="181"/>
      <c r="K3" s="181"/>
      <c r="L3" s="179"/>
      <c r="M3" s="179"/>
      <c r="N3" s="179"/>
      <c r="O3" s="179"/>
      <c r="P3" s="179"/>
      <c r="Q3" s="179"/>
      <c r="R3" s="179"/>
    </row>
    <row r="4" spans="2:18" s="43" customFormat="1" ht="64.5" customHeight="1">
      <c r="B4" s="37" t="s">
        <v>528</v>
      </c>
      <c r="C4" s="38" t="s">
        <v>532</v>
      </c>
      <c r="D4" s="38" t="s">
        <v>533</v>
      </c>
      <c r="E4" s="38" t="s">
        <v>529</v>
      </c>
      <c r="F4" s="39" t="s">
        <v>544</v>
      </c>
      <c r="G4" s="39" t="s">
        <v>545</v>
      </c>
      <c r="H4" s="40" t="s">
        <v>548</v>
      </c>
      <c r="I4" s="41" t="s">
        <v>549</v>
      </c>
      <c r="J4" s="41" t="s">
        <v>575</v>
      </c>
      <c r="K4" s="42" t="s">
        <v>576</v>
      </c>
    </row>
    <row r="5" spans="2:18">
      <c r="B5" s="44"/>
      <c r="C5" s="45"/>
      <c r="D5" s="45"/>
      <c r="E5" s="45"/>
      <c r="F5" s="46" t="s">
        <v>530</v>
      </c>
      <c r="G5" s="46" t="s">
        <v>530</v>
      </c>
      <c r="H5" s="46" t="s">
        <v>530</v>
      </c>
      <c r="I5" s="46" t="s">
        <v>530</v>
      </c>
      <c r="J5" s="46" t="s">
        <v>530</v>
      </c>
      <c r="K5" s="47" t="s">
        <v>530</v>
      </c>
    </row>
    <row r="6" spans="2:18" s="52" customFormat="1" ht="21.75" hidden="1" customHeight="1">
      <c r="B6" s="48">
        <v>130101</v>
      </c>
      <c r="C6" s="49"/>
      <c r="D6" s="49"/>
      <c r="E6" s="49" t="s">
        <v>280</v>
      </c>
      <c r="F6" s="50"/>
      <c r="G6" s="50"/>
      <c r="H6" s="50"/>
      <c r="I6" s="50"/>
      <c r="J6" s="49"/>
      <c r="K6" s="51"/>
    </row>
    <row r="7" spans="2:18" ht="21.75" hidden="1" customHeight="1">
      <c r="B7" s="53"/>
      <c r="C7" s="54"/>
      <c r="D7" s="54"/>
      <c r="E7" s="146" t="s">
        <v>534</v>
      </c>
      <c r="F7" s="147"/>
      <c r="G7" s="147"/>
      <c r="H7" s="147"/>
      <c r="I7" s="147"/>
      <c r="J7" s="146"/>
      <c r="K7" s="148"/>
    </row>
    <row r="8" spans="2:18" ht="21.75" hidden="1" customHeight="1">
      <c r="B8" s="53"/>
      <c r="C8" s="54"/>
      <c r="D8" s="54"/>
      <c r="E8" s="146" t="s">
        <v>535</v>
      </c>
      <c r="F8" s="147"/>
      <c r="G8" s="147"/>
      <c r="H8" s="147"/>
      <c r="I8" s="147"/>
      <c r="J8" s="146"/>
      <c r="K8" s="148"/>
    </row>
    <row r="9" spans="2:18" ht="21.75" hidden="1" customHeight="1">
      <c r="B9" s="53"/>
      <c r="C9" s="54"/>
      <c r="D9" s="54"/>
      <c r="E9" s="146" t="s">
        <v>536</v>
      </c>
      <c r="F9" s="147"/>
      <c r="G9" s="147"/>
      <c r="H9" s="147"/>
      <c r="I9" s="147"/>
      <c r="J9" s="146"/>
      <c r="K9" s="148"/>
    </row>
    <row r="10" spans="2:18" ht="21.75" hidden="1" customHeight="1">
      <c r="B10" s="53"/>
      <c r="C10" s="54"/>
      <c r="D10" s="54"/>
      <c r="E10" s="146" t="s">
        <v>537</v>
      </c>
      <c r="F10" s="147"/>
      <c r="G10" s="147"/>
      <c r="H10" s="147"/>
      <c r="I10" s="147"/>
      <c r="J10" s="146"/>
      <c r="K10" s="148"/>
    </row>
    <row r="11" spans="2:18" s="52" customFormat="1" ht="21.75" hidden="1" customHeight="1">
      <c r="B11" s="48">
        <v>130102</v>
      </c>
      <c r="C11" s="49"/>
      <c r="D11" s="49"/>
      <c r="E11" s="149" t="s">
        <v>284</v>
      </c>
      <c r="F11" s="150"/>
      <c r="G11" s="150"/>
      <c r="H11" s="150"/>
      <c r="I11" s="150"/>
      <c r="J11" s="149"/>
      <c r="K11" s="151"/>
    </row>
    <row r="12" spans="2:18" ht="21.75" hidden="1" customHeight="1">
      <c r="B12" s="53"/>
      <c r="C12" s="54"/>
      <c r="D12" s="54"/>
      <c r="E12" s="146" t="s">
        <v>534</v>
      </c>
      <c r="F12" s="147"/>
      <c r="G12" s="147"/>
      <c r="H12" s="147"/>
      <c r="I12" s="147"/>
      <c r="J12" s="146"/>
      <c r="K12" s="148"/>
    </row>
    <row r="13" spans="2:18" ht="21.75" hidden="1" customHeight="1">
      <c r="B13" s="53"/>
      <c r="C13" s="54"/>
      <c r="D13" s="54"/>
      <c r="E13" s="146" t="s">
        <v>535</v>
      </c>
      <c r="F13" s="147"/>
      <c r="G13" s="147"/>
      <c r="H13" s="147"/>
      <c r="I13" s="147"/>
      <c r="J13" s="146"/>
      <c r="K13" s="148"/>
    </row>
    <row r="14" spans="2:18" ht="21.75" hidden="1" customHeight="1">
      <c r="B14" s="53"/>
      <c r="C14" s="54"/>
      <c r="D14" s="54"/>
      <c r="E14" s="146" t="s">
        <v>536</v>
      </c>
      <c r="F14" s="147"/>
      <c r="G14" s="147"/>
      <c r="H14" s="147"/>
      <c r="I14" s="147"/>
      <c r="J14" s="146"/>
      <c r="K14" s="148"/>
    </row>
    <row r="15" spans="2:18" ht="21.75" hidden="1" customHeight="1">
      <c r="B15" s="53"/>
      <c r="C15" s="54"/>
      <c r="D15" s="54"/>
      <c r="E15" s="146" t="s">
        <v>537</v>
      </c>
      <c r="F15" s="147"/>
      <c r="G15" s="147"/>
      <c r="H15" s="147"/>
      <c r="I15" s="147"/>
      <c r="J15" s="146"/>
      <c r="K15" s="148"/>
    </row>
    <row r="16" spans="2:18" s="52" customFormat="1" ht="21.75" customHeight="1">
      <c r="B16" s="48">
        <v>130203</v>
      </c>
      <c r="C16" s="49"/>
      <c r="D16" s="49"/>
      <c r="E16" s="149" t="s">
        <v>287</v>
      </c>
      <c r="F16" s="150"/>
      <c r="G16" s="150"/>
      <c r="H16" s="150"/>
      <c r="I16" s="150"/>
      <c r="J16" s="149"/>
      <c r="K16" s="176">
        <f>I16+J16</f>
        <v>0</v>
      </c>
    </row>
    <row r="17" spans="2:11" ht="21.75" customHeight="1">
      <c r="B17" s="53"/>
      <c r="C17" s="54"/>
      <c r="D17" s="54"/>
      <c r="E17" s="146" t="s">
        <v>585</v>
      </c>
      <c r="F17" s="147"/>
      <c r="G17" s="147">
        <v>2100000000</v>
      </c>
      <c r="H17" s="147"/>
      <c r="I17" s="147"/>
      <c r="J17" s="147"/>
      <c r="K17" s="176">
        <f t="shared" ref="K17:K25" si="0">I17+J17</f>
        <v>0</v>
      </c>
    </row>
    <row r="18" spans="2:11" ht="21.75" customHeight="1">
      <c r="B18" s="53"/>
      <c r="C18" s="54"/>
      <c r="D18" s="54"/>
      <c r="E18" s="146" t="s">
        <v>535</v>
      </c>
      <c r="F18" s="147"/>
      <c r="G18" s="147"/>
      <c r="H18" s="147"/>
      <c r="I18" s="147"/>
      <c r="J18" s="146"/>
      <c r="K18" s="176">
        <f t="shared" si="0"/>
        <v>0</v>
      </c>
    </row>
    <row r="19" spans="2:11" ht="21.75" customHeight="1">
      <c r="B19" s="53"/>
      <c r="C19" s="54"/>
      <c r="D19" s="54"/>
      <c r="E19" s="146" t="s">
        <v>536</v>
      </c>
      <c r="F19" s="147"/>
      <c r="G19" s="147"/>
      <c r="H19" s="147"/>
      <c r="I19" s="147"/>
      <c r="J19" s="146"/>
      <c r="K19" s="176">
        <f t="shared" si="0"/>
        <v>0</v>
      </c>
    </row>
    <row r="20" spans="2:11" ht="21.75" customHeight="1">
      <c r="B20" s="53"/>
      <c r="C20" s="54"/>
      <c r="D20" s="54"/>
      <c r="E20" s="146" t="s">
        <v>537</v>
      </c>
      <c r="F20" s="147"/>
      <c r="G20" s="147"/>
      <c r="H20" s="147"/>
      <c r="I20" s="147"/>
      <c r="J20" s="146"/>
      <c r="K20" s="176">
        <f t="shared" si="0"/>
        <v>0</v>
      </c>
    </row>
    <row r="21" spans="2:11" s="52" customFormat="1" ht="21.75" customHeight="1">
      <c r="B21" s="48">
        <v>130204</v>
      </c>
      <c r="C21" s="49"/>
      <c r="D21" s="49"/>
      <c r="E21" s="149" t="s">
        <v>291</v>
      </c>
      <c r="F21" s="150"/>
      <c r="G21" s="150"/>
      <c r="H21" s="150"/>
      <c r="I21" s="150"/>
      <c r="J21" s="149"/>
      <c r="K21" s="176">
        <f t="shared" si="0"/>
        <v>0</v>
      </c>
    </row>
    <row r="22" spans="2:11" ht="21.75" customHeight="1">
      <c r="B22" s="53"/>
      <c r="C22" s="54"/>
      <c r="D22" s="54"/>
      <c r="E22" s="146" t="s">
        <v>578</v>
      </c>
      <c r="F22" s="147"/>
      <c r="G22" s="147">
        <v>200000000</v>
      </c>
      <c r="H22" s="147"/>
      <c r="I22" s="147">
        <v>113918300</v>
      </c>
      <c r="J22" s="147">
        <v>20449080</v>
      </c>
      <c r="K22" s="176">
        <f t="shared" si="0"/>
        <v>134367380</v>
      </c>
    </row>
    <row r="23" spans="2:11" ht="21.75" customHeight="1">
      <c r="B23" s="53"/>
      <c r="C23" s="54"/>
      <c r="D23" s="54"/>
      <c r="E23" s="146" t="s">
        <v>535</v>
      </c>
      <c r="F23" s="147"/>
      <c r="G23" s="147"/>
      <c r="H23" s="147"/>
      <c r="I23" s="147"/>
      <c r="J23" s="146"/>
      <c r="K23" s="176">
        <f t="shared" si="0"/>
        <v>0</v>
      </c>
    </row>
    <row r="24" spans="2:11" ht="21.75" customHeight="1">
      <c r="B24" s="53"/>
      <c r="C24" s="54"/>
      <c r="D24" s="54"/>
      <c r="E24" s="146" t="s">
        <v>536</v>
      </c>
      <c r="F24" s="147"/>
      <c r="G24" s="147"/>
      <c r="H24" s="147"/>
      <c r="I24" s="147"/>
      <c r="J24" s="146"/>
      <c r="K24" s="176">
        <f t="shared" si="0"/>
        <v>0</v>
      </c>
    </row>
    <row r="25" spans="2:11" ht="21.75" customHeight="1">
      <c r="B25" s="53"/>
      <c r="C25" s="54"/>
      <c r="D25" s="54"/>
      <c r="E25" s="146" t="s">
        <v>537</v>
      </c>
      <c r="F25" s="147"/>
      <c r="G25" s="147"/>
      <c r="H25" s="147"/>
      <c r="I25" s="147"/>
      <c r="J25" s="146"/>
      <c r="K25" s="176">
        <f t="shared" si="0"/>
        <v>0</v>
      </c>
    </row>
    <row r="26" spans="2:11" s="52" customFormat="1" ht="21.75" customHeight="1" thickBot="1">
      <c r="B26" s="55"/>
      <c r="C26" s="56"/>
      <c r="D26" s="56"/>
      <c r="E26" s="56" t="s">
        <v>538</v>
      </c>
      <c r="F26" s="152">
        <f>SUM(F7:F25)</f>
        <v>0</v>
      </c>
      <c r="G26" s="152">
        <f t="shared" ref="G26:J26" si="1">SUM(G7:G25)</f>
        <v>2300000000</v>
      </c>
      <c r="H26" s="152">
        <f t="shared" si="1"/>
        <v>0</v>
      </c>
      <c r="I26" s="152">
        <f t="shared" si="1"/>
        <v>113918300</v>
      </c>
      <c r="J26" s="152">
        <f t="shared" si="1"/>
        <v>20449080</v>
      </c>
      <c r="K26" s="152">
        <f>SUM(K7:K25)</f>
        <v>134367380</v>
      </c>
    </row>
    <row r="27" spans="2:11" ht="15" thickTop="1"/>
    <row r="31" spans="2:11" ht="18">
      <c r="G31" s="174">
        <v>4</v>
      </c>
    </row>
  </sheetData>
  <mergeCells count="2">
    <mergeCell ref="B2:K2"/>
    <mergeCell ref="B3:K3"/>
  </mergeCells>
  <printOptions horizontalCentered="1"/>
  <pageMargins left="1.25" right="0.25" top="0.75" bottom="0.25" header="0.3" footer="0.3"/>
  <pageSetup paperSize="5" scale="6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4"/>
  <dimension ref="B1:K226"/>
  <sheetViews>
    <sheetView showGridLines="0" view="pageBreakPreview" zoomScale="75" zoomScaleNormal="90" zoomScaleSheetLayoutView="75" workbookViewId="0">
      <pane xSplit="3" ySplit="5" topLeftCell="E206" activePane="bottomRight" state="frozen"/>
      <selection pane="topRight" activeCell="D1" sqref="D1"/>
      <selection pane="bottomLeft" activeCell="A7" sqref="A7"/>
      <selection pane="bottomRight" activeCell="A216" sqref="A216:XFD217"/>
    </sheetView>
  </sheetViews>
  <sheetFormatPr defaultRowHeight="15"/>
  <cols>
    <col min="1" max="1" width="5.5703125" style="25" customWidth="1"/>
    <col min="2" max="2" width="19.140625" style="28" customWidth="1"/>
    <col min="3" max="3" width="65.42578125" style="29" customWidth="1"/>
    <col min="4" max="4" width="18.28515625" style="25" customWidth="1"/>
    <col min="5" max="5" width="14.5703125" style="25" customWidth="1"/>
    <col min="6" max="11" width="24" style="25" customWidth="1"/>
    <col min="12" max="256" width="9.140625" style="25"/>
    <col min="257" max="257" width="5.5703125" style="25" customWidth="1"/>
    <col min="258" max="258" width="11" style="25" customWidth="1"/>
    <col min="259" max="259" width="45.42578125" style="25" customWidth="1"/>
    <col min="260" max="261" width="14.5703125" style="25" customWidth="1"/>
    <col min="262" max="267" width="19.28515625" style="25" customWidth="1"/>
    <col min="268" max="512" width="9.140625" style="25"/>
    <col min="513" max="513" width="5.5703125" style="25" customWidth="1"/>
    <col min="514" max="514" width="11" style="25" customWidth="1"/>
    <col min="515" max="515" width="45.42578125" style="25" customWidth="1"/>
    <col min="516" max="517" width="14.5703125" style="25" customWidth="1"/>
    <col min="518" max="523" width="19.28515625" style="25" customWidth="1"/>
    <col min="524" max="768" width="9.140625" style="25"/>
    <col min="769" max="769" width="5.5703125" style="25" customWidth="1"/>
    <col min="770" max="770" width="11" style="25" customWidth="1"/>
    <col min="771" max="771" width="45.42578125" style="25" customWidth="1"/>
    <col min="772" max="773" width="14.5703125" style="25" customWidth="1"/>
    <col min="774" max="779" width="19.28515625" style="25" customWidth="1"/>
    <col min="780" max="1024" width="9.140625" style="25"/>
    <col min="1025" max="1025" width="5.5703125" style="25" customWidth="1"/>
    <col min="1026" max="1026" width="11" style="25" customWidth="1"/>
    <col min="1027" max="1027" width="45.42578125" style="25" customWidth="1"/>
    <col min="1028" max="1029" width="14.5703125" style="25" customWidth="1"/>
    <col min="1030" max="1035" width="19.28515625" style="25" customWidth="1"/>
    <col min="1036" max="1280" width="9.140625" style="25"/>
    <col min="1281" max="1281" width="5.5703125" style="25" customWidth="1"/>
    <col min="1282" max="1282" width="11" style="25" customWidth="1"/>
    <col min="1283" max="1283" width="45.42578125" style="25" customWidth="1"/>
    <col min="1284" max="1285" width="14.5703125" style="25" customWidth="1"/>
    <col min="1286" max="1291" width="19.28515625" style="25" customWidth="1"/>
    <col min="1292" max="1536" width="9.140625" style="25"/>
    <col min="1537" max="1537" width="5.5703125" style="25" customWidth="1"/>
    <col min="1538" max="1538" width="11" style="25" customWidth="1"/>
    <col min="1539" max="1539" width="45.42578125" style="25" customWidth="1"/>
    <col min="1540" max="1541" width="14.5703125" style="25" customWidth="1"/>
    <col min="1542" max="1547" width="19.28515625" style="25" customWidth="1"/>
    <col min="1548" max="1792" width="9.140625" style="25"/>
    <col min="1793" max="1793" width="5.5703125" style="25" customWidth="1"/>
    <col min="1794" max="1794" width="11" style="25" customWidth="1"/>
    <col min="1795" max="1795" width="45.42578125" style="25" customWidth="1"/>
    <col min="1796" max="1797" width="14.5703125" style="25" customWidth="1"/>
    <col min="1798" max="1803" width="19.28515625" style="25" customWidth="1"/>
    <col min="1804" max="2048" width="9.140625" style="25"/>
    <col min="2049" max="2049" width="5.5703125" style="25" customWidth="1"/>
    <col min="2050" max="2050" width="11" style="25" customWidth="1"/>
    <col min="2051" max="2051" width="45.42578125" style="25" customWidth="1"/>
    <col min="2052" max="2053" width="14.5703125" style="25" customWidth="1"/>
    <col min="2054" max="2059" width="19.28515625" style="25" customWidth="1"/>
    <col min="2060" max="2304" width="9.140625" style="25"/>
    <col min="2305" max="2305" width="5.5703125" style="25" customWidth="1"/>
    <col min="2306" max="2306" width="11" style="25" customWidth="1"/>
    <col min="2307" max="2307" width="45.42578125" style="25" customWidth="1"/>
    <col min="2308" max="2309" width="14.5703125" style="25" customWidth="1"/>
    <col min="2310" max="2315" width="19.28515625" style="25" customWidth="1"/>
    <col min="2316" max="2560" width="9.140625" style="25"/>
    <col min="2561" max="2561" width="5.5703125" style="25" customWidth="1"/>
    <col min="2562" max="2562" width="11" style="25" customWidth="1"/>
    <col min="2563" max="2563" width="45.42578125" style="25" customWidth="1"/>
    <col min="2564" max="2565" width="14.5703125" style="25" customWidth="1"/>
    <col min="2566" max="2571" width="19.28515625" style="25" customWidth="1"/>
    <col min="2572" max="2816" width="9.140625" style="25"/>
    <col min="2817" max="2817" width="5.5703125" style="25" customWidth="1"/>
    <col min="2818" max="2818" width="11" style="25" customWidth="1"/>
    <col min="2819" max="2819" width="45.42578125" style="25" customWidth="1"/>
    <col min="2820" max="2821" width="14.5703125" style="25" customWidth="1"/>
    <col min="2822" max="2827" width="19.28515625" style="25" customWidth="1"/>
    <col min="2828" max="3072" width="9.140625" style="25"/>
    <col min="3073" max="3073" width="5.5703125" style="25" customWidth="1"/>
    <col min="3074" max="3074" width="11" style="25" customWidth="1"/>
    <col min="3075" max="3075" width="45.42578125" style="25" customWidth="1"/>
    <col min="3076" max="3077" width="14.5703125" style="25" customWidth="1"/>
    <col min="3078" max="3083" width="19.28515625" style="25" customWidth="1"/>
    <col min="3084" max="3328" width="9.140625" style="25"/>
    <col min="3329" max="3329" width="5.5703125" style="25" customWidth="1"/>
    <col min="3330" max="3330" width="11" style="25" customWidth="1"/>
    <col min="3331" max="3331" width="45.42578125" style="25" customWidth="1"/>
    <col min="3332" max="3333" width="14.5703125" style="25" customWidth="1"/>
    <col min="3334" max="3339" width="19.28515625" style="25" customWidth="1"/>
    <col min="3340" max="3584" width="9.140625" style="25"/>
    <col min="3585" max="3585" width="5.5703125" style="25" customWidth="1"/>
    <col min="3586" max="3586" width="11" style="25" customWidth="1"/>
    <col min="3587" max="3587" width="45.42578125" style="25" customWidth="1"/>
    <col min="3588" max="3589" width="14.5703125" style="25" customWidth="1"/>
    <col min="3590" max="3595" width="19.28515625" style="25" customWidth="1"/>
    <col min="3596" max="3840" width="9.140625" style="25"/>
    <col min="3841" max="3841" width="5.5703125" style="25" customWidth="1"/>
    <col min="3842" max="3842" width="11" style="25" customWidth="1"/>
    <col min="3843" max="3843" width="45.42578125" style="25" customWidth="1"/>
    <col min="3844" max="3845" width="14.5703125" style="25" customWidth="1"/>
    <col min="3846" max="3851" width="19.28515625" style="25" customWidth="1"/>
    <col min="3852" max="4096" width="9.140625" style="25"/>
    <col min="4097" max="4097" width="5.5703125" style="25" customWidth="1"/>
    <col min="4098" max="4098" width="11" style="25" customWidth="1"/>
    <col min="4099" max="4099" width="45.42578125" style="25" customWidth="1"/>
    <col min="4100" max="4101" width="14.5703125" style="25" customWidth="1"/>
    <col min="4102" max="4107" width="19.28515625" style="25" customWidth="1"/>
    <col min="4108" max="4352" width="9.140625" style="25"/>
    <col min="4353" max="4353" width="5.5703125" style="25" customWidth="1"/>
    <col min="4354" max="4354" width="11" style="25" customWidth="1"/>
    <col min="4355" max="4355" width="45.42578125" style="25" customWidth="1"/>
    <col min="4356" max="4357" width="14.5703125" style="25" customWidth="1"/>
    <col min="4358" max="4363" width="19.28515625" style="25" customWidth="1"/>
    <col min="4364" max="4608" width="9.140625" style="25"/>
    <col min="4609" max="4609" width="5.5703125" style="25" customWidth="1"/>
    <col min="4610" max="4610" width="11" style="25" customWidth="1"/>
    <col min="4611" max="4611" width="45.42578125" style="25" customWidth="1"/>
    <col min="4612" max="4613" width="14.5703125" style="25" customWidth="1"/>
    <col min="4614" max="4619" width="19.28515625" style="25" customWidth="1"/>
    <col min="4620" max="4864" width="9.140625" style="25"/>
    <col min="4865" max="4865" width="5.5703125" style="25" customWidth="1"/>
    <col min="4866" max="4866" width="11" style="25" customWidth="1"/>
    <col min="4867" max="4867" width="45.42578125" style="25" customWidth="1"/>
    <col min="4868" max="4869" width="14.5703125" style="25" customWidth="1"/>
    <col min="4870" max="4875" width="19.28515625" style="25" customWidth="1"/>
    <col min="4876" max="5120" width="9.140625" style="25"/>
    <col min="5121" max="5121" width="5.5703125" style="25" customWidth="1"/>
    <col min="5122" max="5122" width="11" style="25" customWidth="1"/>
    <col min="5123" max="5123" width="45.42578125" style="25" customWidth="1"/>
    <col min="5124" max="5125" width="14.5703125" style="25" customWidth="1"/>
    <col min="5126" max="5131" width="19.28515625" style="25" customWidth="1"/>
    <col min="5132" max="5376" width="9.140625" style="25"/>
    <col min="5377" max="5377" width="5.5703125" style="25" customWidth="1"/>
    <col min="5378" max="5378" width="11" style="25" customWidth="1"/>
    <col min="5379" max="5379" width="45.42578125" style="25" customWidth="1"/>
    <col min="5380" max="5381" width="14.5703125" style="25" customWidth="1"/>
    <col min="5382" max="5387" width="19.28515625" style="25" customWidth="1"/>
    <col min="5388" max="5632" width="9.140625" style="25"/>
    <col min="5633" max="5633" width="5.5703125" style="25" customWidth="1"/>
    <col min="5634" max="5634" width="11" style="25" customWidth="1"/>
    <col min="5635" max="5635" width="45.42578125" style="25" customWidth="1"/>
    <col min="5636" max="5637" width="14.5703125" style="25" customWidth="1"/>
    <col min="5638" max="5643" width="19.28515625" style="25" customWidth="1"/>
    <col min="5644" max="5888" width="9.140625" style="25"/>
    <col min="5889" max="5889" width="5.5703125" style="25" customWidth="1"/>
    <col min="5890" max="5890" width="11" style="25" customWidth="1"/>
    <col min="5891" max="5891" width="45.42578125" style="25" customWidth="1"/>
    <col min="5892" max="5893" width="14.5703125" style="25" customWidth="1"/>
    <col min="5894" max="5899" width="19.28515625" style="25" customWidth="1"/>
    <col min="5900" max="6144" width="9.140625" style="25"/>
    <col min="6145" max="6145" width="5.5703125" style="25" customWidth="1"/>
    <col min="6146" max="6146" width="11" style="25" customWidth="1"/>
    <col min="6147" max="6147" width="45.42578125" style="25" customWidth="1"/>
    <col min="6148" max="6149" width="14.5703125" style="25" customWidth="1"/>
    <col min="6150" max="6155" width="19.28515625" style="25" customWidth="1"/>
    <col min="6156" max="6400" width="9.140625" style="25"/>
    <col min="6401" max="6401" width="5.5703125" style="25" customWidth="1"/>
    <col min="6402" max="6402" width="11" style="25" customWidth="1"/>
    <col min="6403" max="6403" width="45.42578125" style="25" customWidth="1"/>
    <col min="6404" max="6405" width="14.5703125" style="25" customWidth="1"/>
    <col min="6406" max="6411" width="19.28515625" style="25" customWidth="1"/>
    <col min="6412" max="6656" width="9.140625" style="25"/>
    <col min="6657" max="6657" width="5.5703125" style="25" customWidth="1"/>
    <col min="6658" max="6658" width="11" style="25" customWidth="1"/>
    <col min="6659" max="6659" width="45.42578125" style="25" customWidth="1"/>
    <col min="6660" max="6661" width="14.5703125" style="25" customWidth="1"/>
    <col min="6662" max="6667" width="19.28515625" style="25" customWidth="1"/>
    <col min="6668" max="6912" width="9.140625" style="25"/>
    <col min="6913" max="6913" width="5.5703125" style="25" customWidth="1"/>
    <col min="6914" max="6914" width="11" style="25" customWidth="1"/>
    <col min="6915" max="6915" width="45.42578125" style="25" customWidth="1"/>
    <col min="6916" max="6917" width="14.5703125" style="25" customWidth="1"/>
    <col min="6918" max="6923" width="19.28515625" style="25" customWidth="1"/>
    <col min="6924" max="7168" width="9.140625" style="25"/>
    <col min="7169" max="7169" width="5.5703125" style="25" customWidth="1"/>
    <col min="7170" max="7170" width="11" style="25" customWidth="1"/>
    <col min="7171" max="7171" width="45.42578125" style="25" customWidth="1"/>
    <col min="7172" max="7173" width="14.5703125" style="25" customWidth="1"/>
    <col min="7174" max="7179" width="19.28515625" style="25" customWidth="1"/>
    <col min="7180" max="7424" width="9.140625" style="25"/>
    <col min="7425" max="7425" width="5.5703125" style="25" customWidth="1"/>
    <col min="7426" max="7426" width="11" style="25" customWidth="1"/>
    <col min="7427" max="7427" width="45.42578125" style="25" customWidth="1"/>
    <col min="7428" max="7429" width="14.5703125" style="25" customWidth="1"/>
    <col min="7430" max="7435" width="19.28515625" style="25" customWidth="1"/>
    <col min="7436" max="7680" width="9.140625" style="25"/>
    <col min="7681" max="7681" width="5.5703125" style="25" customWidth="1"/>
    <col min="7682" max="7682" width="11" style="25" customWidth="1"/>
    <col min="7683" max="7683" width="45.42578125" style="25" customWidth="1"/>
    <col min="7684" max="7685" width="14.5703125" style="25" customWidth="1"/>
    <col min="7686" max="7691" width="19.28515625" style="25" customWidth="1"/>
    <col min="7692" max="7936" width="9.140625" style="25"/>
    <col min="7937" max="7937" width="5.5703125" style="25" customWidth="1"/>
    <col min="7938" max="7938" width="11" style="25" customWidth="1"/>
    <col min="7939" max="7939" width="45.42578125" style="25" customWidth="1"/>
    <col min="7940" max="7941" width="14.5703125" style="25" customWidth="1"/>
    <col min="7942" max="7947" width="19.28515625" style="25" customWidth="1"/>
    <col min="7948" max="8192" width="9.140625" style="25"/>
    <col min="8193" max="8193" width="5.5703125" style="25" customWidth="1"/>
    <col min="8194" max="8194" width="11" style="25" customWidth="1"/>
    <col min="8195" max="8195" width="45.42578125" style="25" customWidth="1"/>
    <col min="8196" max="8197" width="14.5703125" style="25" customWidth="1"/>
    <col min="8198" max="8203" width="19.28515625" style="25" customWidth="1"/>
    <col min="8204" max="8448" width="9.140625" style="25"/>
    <col min="8449" max="8449" width="5.5703125" style="25" customWidth="1"/>
    <col min="8450" max="8450" width="11" style="25" customWidth="1"/>
    <col min="8451" max="8451" width="45.42578125" style="25" customWidth="1"/>
    <col min="8452" max="8453" width="14.5703125" style="25" customWidth="1"/>
    <col min="8454" max="8459" width="19.28515625" style="25" customWidth="1"/>
    <col min="8460" max="8704" width="9.140625" style="25"/>
    <col min="8705" max="8705" width="5.5703125" style="25" customWidth="1"/>
    <col min="8706" max="8706" width="11" style="25" customWidth="1"/>
    <col min="8707" max="8707" width="45.42578125" style="25" customWidth="1"/>
    <col min="8708" max="8709" width="14.5703125" style="25" customWidth="1"/>
    <col min="8710" max="8715" width="19.28515625" style="25" customWidth="1"/>
    <col min="8716" max="8960" width="9.140625" style="25"/>
    <col min="8961" max="8961" width="5.5703125" style="25" customWidth="1"/>
    <col min="8962" max="8962" width="11" style="25" customWidth="1"/>
    <col min="8963" max="8963" width="45.42578125" style="25" customWidth="1"/>
    <col min="8964" max="8965" width="14.5703125" style="25" customWidth="1"/>
    <col min="8966" max="8971" width="19.28515625" style="25" customWidth="1"/>
    <col min="8972" max="9216" width="9.140625" style="25"/>
    <col min="9217" max="9217" width="5.5703125" style="25" customWidth="1"/>
    <col min="9218" max="9218" width="11" style="25" customWidth="1"/>
    <col min="9219" max="9219" width="45.42578125" style="25" customWidth="1"/>
    <col min="9220" max="9221" width="14.5703125" style="25" customWidth="1"/>
    <col min="9222" max="9227" width="19.28515625" style="25" customWidth="1"/>
    <col min="9228" max="9472" width="9.140625" style="25"/>
    <col min="9473" max="9473" width="5.5703125" style="25" customWidth="1"/>
    <col min="9474" max="9474" width="11" style="25" customWidth="1"/>
    <col min="9475" max="9475" width="45.42578125" style="25" customWidth="1"/>
    <col min="9476" max="9477" width="14.5703125" style="25" customWidth="1"/>
    <col min="9478" max="9483" width="19.28515625" style="25" customWidth="1"/>
    <col min="9484" max="9728" width="9.140625" style="25"/>
    <col min="9729" max="9729" width="5.5703125" style="25" customWidth="1"/>
    <col min="9730" max="9730" width="11" style="25" customWidth="1"/>
    <col min="9731" max="9731" width="45.42578125" style="25" customWidth="1"/>
    <col min="9732" max="9733" width="14.5703125" style="25" customWidth="1"/>
    <col min="9734" max="9739" width="19.28515625" style="25" customWidth="1"/>
    <col min="9740" max="9984" width="9.140625" style="25"/>
    <col min="9985" max="9985" width="5.5703125" style="25" customWidth="1"/>
    <col min="9986" max="9986" width="11" style="25" customWidth="1"/>
    <col min="9987" max="9987" width="45.42578125" style="25" customWidth="1"/>
    <col min="9988" max="9989" width="14.5703125" style="25" customWidth="1"/>
    <col min="9990" max="9995" width="19.28515625" style="25" customWidth="1"/>
    <col min="9996" max="10240" width="9.140625" style="25"/>
    <col min="10241" max="10241" width="5.5703125" style="25" customWidth="1"/>
    <col min="10242" max="10242" width="11" style="25" customWidth="1"/>
    <col min="10243" max="10243" width="45.42578125" style="25" customWidth="1"/>
    <col min="10244" max="10245" width="14.5703125" style="25" customWidth="1"/>
    <col min="10246" max="10251" width="19.28515625" style="25" customWidth="1"/>
    <col min="10252" max="10496" width="9.140625" style="25"/>
    <col min="10497" max="10497" width="5.5703125" style="25" customWidth="1"/>
    <col min="10498" max="10498" width="11" style="25" customWidth="1"/>
    <col min="10499" max="10499" width="45.42578125" style="25" customWidth="1"/>
    <col min="10500" max="10501" width="14.5703125" style="25" customWidth="1"/>
    <col min="10502" max="10507" width="19.28515625" style="25" customWidth="1"/>
    <col min="10508" max="10752" width="9.140625" style="25"/>
    <col min="10753" max="10753" width="5.5703125" style="25" customWidth="1"/>
    <col min="10754" max="10754" width="11" style="25" customWidth="1"/>
    <col min="10755" max="10755" width="45.42578125" style="25" customWidth="1"/>
    <col min="10756" max="10757" width="14.5703125" style="25" customWidth="1"/>
    <col min="10758" max="10763" width="19.28515625" style="25" customWidth="1"/>
    <col min="10764" max="11008" width="9.140625" style="25"/>
    <col min="11009" max="11009" width="5.5703125" style="25" customWidth="1"/>
    <col min="11010" max="11010" width="11" style="25" customWidth="1"/>
    <col min="11011" max="11011" width="45.42578125" style="25" customWidth="1"/>
    <col min="11012" max="11013" width="14.5703125" style="25" customWidth="1"/>
    <col min="11014" max="11019" width="19.28515625" style="25" customWidth="1"/>
    <col min="11020" max="11264" width="9.140625" style="25"/>
    <col min="11265" max="11265" width="5.5703125" style="25" customWidth="1"/>
    <col min="11266" max="11266" width="11" style="25" customWidth="1"/>
    <col min="11267" max="11267" width="45.42578125" style="25" customWidth="1"/>
    <col min="11268" max="11269" width="14.5703125" style="25" customWidth="1"/>
    <col min="11270" max="11275" width="19.28515625" style="25" customWidth="1"/>
    <col min="11276" max="11520" width="9.140625" style="25"/>
    <col min="11521" max="11521" width="5.5703125" style="25" customWidth="1"/>
    <col min="11522" max="11522" width="11" style="25" customWidth="1"/>
    <col min="11523" max="11523" width="45.42578125" style="25" customWidth="1"/>
    <col min="11524" max="11525" width="14.5703125" style="25" customWidth="1"/>
    <col min="11526" max="11531" width="19.28515625" style="25" customWidth="1"/>
    <col min="11532" max="11776" width="9.140625" style="25"/>
    <col min="11777" max="11777" width="5.5703125" style="25" customWidth="1"/>
    <col min="11778" max="11778" width="11" style="25" customWidth="1"/>
    <col min="11779" max="11779" width="45.42578125" style="25" customWidth="1"/>
    <col min="11780" max="11781" width="14.5703125" style="25" customWidth="1"/>
    <col min="11782" max="11787" width="19.28515625" style="25" customWidth="1"/>
    <col min="11788" max="12032" width="9.140625" style="25"/>
    <col min="12033" max="12033" width="5.5703125" style="25" customWidth="1"/>
    <col min="12034" max="12034" width="11" style="25" customWidth="1"/>
    <col min="12035" max="12035" width="45.42578125" style="25" customWidth="1"/>
    <col min="12036" max="12037" width="14.5703125" style="25" customWidth="1"/>
    <col min="12038" max="12043" width="19.28515625" style="25" customWidth="1"/>
    <col min="12044" max="12288" width="9.140625" style="25"/>
    <col min="12289" max="12289" width="5.5703125" style="25" customWidth="1"/>
    <col min="12290" max="12290" width="11" style="25" customWidth="1"/>
    <col min="12291" max="12291" width="45.42578125" style="25" customWidth="1"/>
    <col min="12292" max="12293" width="14.5703125" style="25" customWidth="1"/>
    <col min="12294" max="12299" width="19.28515625" style="25" customWidth="1"/>
    <col min="12300" max="12544" width="9.140625" style="25"/>
    <col min="12545" max="12545" width="5.5703125" style="25" customWidth="1"/>
    <col min="12546" max="12546" width="11" style="25" customWidth="1"/>
    <col min="12547" max="12547" width="45.42578125" style="25" customWidth="1"/>
    <col min="12548" max="12549" width="14.5703125" style="25" customWidth="1"/>
    <col min="12550" max="12555" width="19.28515625" style="25" customWidth="1"/>
    <col min="12556" max="12800" width="9.140625" style="25"/>
    <col min="12801" max="12801" width="5.5703125" style="25" customWidth="1"/>
    <col min="12802" max="12802" width="11" style="25" customWidth="1"/>
    <col min="12803" max="12803" width="45.42578125" style="25" customWidth="1"/>
    <col min="12804" max="12805" width="14.5703125" style="25" customWidth="1"/>
    <col min="12806" max="12811" width="19.28515625" style="25" customWidth="1"/>
    <col min="12812" max="13056" width="9.140625" style="25"/>
    <col min="13057" max="13057" width="5.5703125" style="25" customWidth="1"/>
    <col min="13058" max="13058" width="11" style="25" customWidth="1"/>
    <col min="13059" max="13059" width="45.42578125" style="25" customWidth="1"/>
    <col min="13060" max="13061" width="14.5703125" style="25" customWidth="1"/>
    <col min="13062" max="13067" width="19.28515625" style="25" customWidth="1"/>
    <col min="13068" max="13312" width="9.140625" style="25"/>
    <col min="13313" max="13313" width="5.5703125" style="25" customWidth="1"/>
    <col min="13314" max="13314" width="11" style="25" customWidth="1"/>
    <col min="13315" max="13315" width="45.42578125" style="25" customWidth="1"/>
    <col min="13316" max="13317" width="14.5703125" style="25" customWidth="1"/>
    <col min="13318" max="13323" width="19.28515625" style="25" customWidth="1"/>
    <col min="13324" max="13568" width="9.140625" style="25"/>
    <col min="13569" max="13569" width="5.5703125" style="25" customWidth="1"/>
    <col min="13570" max="13570" width="11" style="25" customWidth="1"/>
    <col min="13571" max="13571" width="45.42578125" style="25" customWidth="1"/>
    <col min="13572" max="13573" width="14.5703125" style="25" customWidth="1"/>
    <col min="13574" max="13579" width="19.28515625" style="25" customWidth="1"/>
    <col min="13580" max="13824" width="9.140625" style="25"/>
    <col min="13825" max="13825" width="5.5703125" style="25" customWidth="1"/>
    <col min="13826" max="13826" width="11" style="25" customWidth="1"/>
    <col min="13827" max="13827" width="45.42578125" style="25" customWidth="1"/>
    <col min="13828" max="13829" width="14.5703125" style="25" customWidth="1"/>
    <col min="13830" max="13835" width="19.28515625" style="25" customWidth="1"/>
    <col min="13836" max="14080" width="9.140625" style="25"/>
    <col min="14081" max="14081" width="5.5703125" style="25" customWidth="1"/>
    <col min="14082" max="14082" width="11" style="25" customWidth="1"/>
    <col min="14083" max="14083" width="45.42578125" style="25" customWidth="1"/>
    <col min="14084" max="14085" width="14.5703125" style="25" customWidth="1"/>
    <col min="14086" max="14091" width="19.28515625" style="25" customWidth="1"/>
    <col min="14092" max="14336" width="9.140625" style="25"/>
    <col min="14337" max="14337" width="5.5703125" style="25" customWidth="1"/>
    <col min="14338" max="14338" width="11" style="25" customWidth="1"/>
    <col min="14339" max="14339" width="45.42578125" style="25" customWidth="1"/>
    <col min="14340" max="14341" width="14.5703125" style="25" customWidth="1"/>
    <col min="14342" max="14347" width="19.28515625" style="25" customWidth="1"/>
    <col min="14348" max="14592" width="9.140625" style="25"/>
    <col min="14593" max="14593" width="5.5703125" style="25" customWidth="1"/>
    <col min="14594" max="14594" width="11" style="25" customWidth="1"/>
    <col min="14595" max="14595" width="45.42578125" style="25" customWidth="1"/>
    <col min="14596" max="14597" width="14.5703125" style="25" customWidth="1"/>
    <col min="14598" max="14603" width="19.28515625" style="25" customWidth="1"/>
    <col min="14604" max="14848" width="9.140625" style="25"/>
    <col min="14849" max="14849" width="5.5703125" style="25" customWidth="1"/>
    <col min="14850" max="14850" width="11" style="25" customWidth="1"/>
    <col min="14851" max="14851" width="45.42578125" style="25" customWidth="1"/>
    <col min="14852" max="14853" width="14.5703125" style="25" customWidth="1"/>
    <col min="14854" max="14859" width="19.28515625" style="25" customWidth="1"/>
    <col min="14860" max="15104" width="9.140625" style="25"/>
    <col min="15105" max="15105" width="5.5703125" style="25" customWidth="1"/>
    <col min="15106" max="15106" width="11" style="25" customWidth="1"/>
    <col min="15107" max="15107" width="45.42578125" style="25" customWidth="1"/>
    <col min="15108" max="15109" width="14.5703125" style="25" customWidth="1"/>
    <col min="15110" max="15115" width="19.28515625" style="25" customWidth="1"/>
    <col min="15116" max="15360" width="9.140625" style="25"/>
    <col min="15361" max="15361" width="5.5703125" style="25" customWidth="1"/>
    <col min="15362" max="15362" width="11" style="25" customWidth="1"/>
    <col min="15363" max="15363" width="45.42578125" style="25" customWidth="1"/>
    <col min="15364" max="15365" width="14.5703125" style="25" customWidth="1"/>
    <col min="15366" max="15371" width="19.28515625" style="25" customWidth="1"/>
    <col min="15372" max="15616" width="9.140625" style="25"/>
    <col min="15617" max="15617" width="5.5703125" style="25" customWidth="1"/>
    <col min="15618" max="15618" width="11" style="25" customWidth="1"/>
    <col min="15619" max="15619" width="45.42578125" style="25" customWidth="1"/>
    <col min="15620" max="15621" width="14.5703125" style="25" customWidth="1"/>
    <col min="15622" max="15627" width="19.28515625" style="25" customWidth="1"/>
    <col min="15628" max="15872" width="9.140625" style="25"/>
    <col min="15873" max="15873" width="5.5703125" style="25" customWidth="1"/>
    <col min="15874" max="15874" width="11" style="25" customWidth="1"/>
    <col min="15875" max="15875" width="45.42578125" style="25" customWidth="1"/>
    <col min="15876" max="15877" width="14.5703125" style="25" customWidth="1"/>
    <col min="15878" max="15883" width="19.28515625" style="25" customWidth="1"/>
    <col min="15884" max="16128" width="9.140625" style="25"/>
    <col min="16129" max="16129" width="5.5703125" style="25" customWidth="1"/>
    <col min="16130" max="16130" width="11" style="25" customWidth="1"/>
    <col min="16131" max="16131" width="45.42578125" style="25" customWidth="1"/>
    <col min="16132" max="16133" width="14.5703125" style="25" customWidth="1"/>
    <col min="16134" max="16139" width="19.28515625" style="25" customWidth="1"/>
    <col min="16140" max="16384" width="9.140625" style="25"/>
  </cols>
  <sheetData>
    <row r="1" spans="2:11" ht="16.5">
      <c r="B1" s="71" t="s">
        <v>550</v>
      </c>
      <c r="J1" s="72" t="s">
        <v>551</v>
      </c>
    </row>
    <row r="2" spans="2:11" ht="26.25">
      <c r="B2" s="180" t="s">
        <v>531</v>
      </c>
      <c r="C2" s="180"/>
      <c r="D2" s="180"/>
      <c r="E2" s="180"/>
      <c r="F2" s="180"/>
      <c r="G2" s="180"/>
      <c r="H2" s="180"/>
      <c r="I2" s="180"/>
      <c r="J2" s="180"/>
      <c r="K2" s="180"/>
    </row>
    <row r="3" spans="2:11" ht="19.5" thickBot="1">
      <c r="B3" s="181" t="s">
        <v>582</v>
      </c>
      <c r="C3" s="181"/>
      <c r="D3" s="181"/>
      <c r="E3" s="181"/>
      <c r="F3" s="181"/>
      <c r="G3" s="181"/>
      <c r="H3" s="181"/>
      <c r="I3" s="181"/>
      <c r="J3" s="181"/>
      <c r="K3" s="181"/>
    </row>
    <row r="4" spans="2:11" s="99" customFormat="1" ht="45.75" thickBot="1">
      <c r="B4" s="101" t="s">
        <v>528</v>
      </c>
      <c r="C4" s="101" t="s">
        <v>529</v>
      </c>
      <c r="D4" s="102" t="s">
        <v>542</v>
      </c>
      <c r="E4" s="103" t="s">
        <v>543</v>
      </c>
      <c r="F4" s="104" t="s">
        <v>570</v>
      </c>
      <c r="G4" s="104" t="s">
        <v>545</v>
      </c>
      <c r="H4" s="103" t="s">
        <v>546</v>
      </c>
      <c r="I4" s="105" t="s">
        <v>547</v>
      </c>
      <c r="J4" s="105" t="s">
        <v>573</v>
      </c>
      <c r="K4" s="105" t="s">
        <v>574</v>
      </c>
    </row>
    <row r="5" spans="2:11" ht="15.75" thickBot="1">
      <c r="B5" s="106"/>
      <c r="C5" s="107"/>
      <c r="D5" s="75" t="s">
        <v>530</v>
      </c>
      <c r="E5" s="108" t="s">
        <v>530</v>
      </c>
      <c r="F5" s="108" t="s">
        <v>530</v>
      </c>
      <c r="G5" s="108" t="s">
        <v>530</v>
      </c>
      <c r="H5" s="108" t="s">
        <v>530</v>
      </c>
      <c r="I5" s="108" t="s">
        <v>530</v>
      </c>
      <c r="J5" s="108" t="s">
        <v>530</v>
      </c>
      <c r="K5" s="108" t="s">
        <v>530</v>
      </c>
    </row>
    <row r="6" spans="2:11" ht="18" customHeight="1">
      <c r="B6" s="116">
        <v>1</v>
      </c>
      <c r="C6" s="79" t="s">
        <v>88</v>
      </c>
      <c r="D6" s="110"/>
      <c r="E6" s="110"/>
      <c r="F6" s="110"/>
      <c r="G6" s="110">
        <f>Summary!D3</f>
        <v>0</v>
      </c>
      <c r="H6" s="110"/>
      <c r="I6" s="110"/>
      <c r="J6" s="110"/>
      <c r="K6" s="110"/>
    </row>
    <row r="7" spans="2:11" ht="18" hidden="1" customHeight="1">
      <c r="B7" s="117">
        <v>11</v>
      </c>
      <c r="C7" s="76" t="s">
        <v>89</v>
      </c>
      <c r="D7" s="111"/>
      <c r="E7" s="111"/>
      <c r="F7" s="111"/>
      <c r="G7" s="111">
        <f>Summary!D4</f>
        <v>0</v>
      </c>
      <c r="H7" s="111"/>
      <c r="I7" s="111"/>
      <c r="J7" s="111"/>
      <c r="K7" s="111"/>
    </row>
    <row r="8" spans="2:11" ht="18" hidden="1" customHeight="1">
      <c r="B8" s="117">
        <v>1101</v>
      </c>
      <c r="C8" s="76" t="s">
        <v>89</v>
      </c>
      <c r="D8" s="111"/>
      <c r="E8" s="111"/>
      <c r="F8" s="111"/>
      <c r="G8" s="111">
        <f>Summary!D5</f>
        <v>0</v>
      </c>
      <c r="H8" s="111"/>
      <c r="I8" s="111"/>
      <c r="J8" s="111"/>
      <c r="K8" s="111"/>
    </row>
    <row r="9" spans="2:11" ht="18" hidden="1" customHeight="1">
      <c r="B9" s="117">
        <v>110101</v>
      </c>
      <c r="C9" s="76" t="s">
        <v>90</v>
      </c>
      <c r="D9" s="111"/>
      <c r="E9" s="111"/>
      <c r="F9" s="111"/>
      <c r="G9" s="111">
        <f>Summary!D6</f>
        <v>0</v>
      </c>
      <c r="H9" s="111"/>
      <c r="I9" s="111"/>
      <c r="J9" s="111"/>
      <c r="K9" s="111"/>
    </row>
    <row r="10" spans="2:11" ht="18" hidden="1" customHeight="1">
      <c r="B10" s="118">
        <v>11010101</v>
      </c>
      <c r="C10" s="77" t="s">
        <v>91</v>
      </c>
      <c r="D10" s="112"/>
      <c r="E10" s="112"/>
      <c r="F10" s="112"/>
      <c r="G10" s="111">
        <f>Summary!D7</f>
        <v>0</v>
      </c>
      <c r="H10" s="112"/>
      <c r="I10" s="112"/>
      <c r="J10" s="112"/>
      <c r="K10" s="112"/>
    </row>
    <row r="11" spans="2:11" ht="18" hidden="1" customHeight="1">
      <c r="B11" s="117">
        <v>110102</v>
      </c>
      <c r="C11" s="76" t="s">
        <v>92</v>
      </c>
      <c r="D11" s="111"/>
      <c r="E11" s="111"/>
      <c r="F11" s="111"/>
      <c r="G11" s="111">
        <f>Summary!D8</f>
        <v>0</v>
      </c>
      <c r="H11" s="111"/>
      <c r="I11" s="111"/>
      <c r="J11" s="111"/>
      <c r="K11" s="111"/>
    </row>
    <row r="12" spans="2:11" ht="18" hidden="1" customHeight="1">
      <c r="B12" s="118">
        <v>11010201</v>
      </c>
      <c r="C12" s="77" t="s">
        <v>93</v>
      </c>
      <c r="D12" s="112"/>
      <c r="E12" s="112"/>
      <c r="F12" s="112"/>
      <c r="G12" s="111">
        <f>Summary!D9</f>
        <v>0</v>
      </c>
      <c r="H12" s="112"/>
      <c r="I12" s="112"/>
      <c r="J12" s="112"/>
      <c r="K12" s="112"/>
    </row>
    <row r="13" spans="2:11" ht="18" hidden="1" customHeight="1">
      <c r="B13" s="117">
        <v>110103</v>
      </c>
      <c r="C13" s="76" t="s">
        <v>94</v>
      </c>
      <c r="D13" s="111"/>
      <c r="E13" s="111"/>
      <c r="F13" s="111"/>
      <c r="G13" s="111">
        <f>Summary!D10</f>
        <v>0</v>
      </c>
      <c r="H13" s="111"/>
      <c r="I13" s="111"/>
      <c r="J13" s="111"/>
      <c r="K13" s="111"/>
    </row>
    <row r="14" spans="2:11" ht="18" hidden="1">
      <c r="B14" s="118">
        <v>11010303</v>
      </c>
      <c r="C14" s="77" t="s">
        <v>95</v>
      </c>
      <c r="D14" s="112"/>
      <c r="E14" s="112"/>
      <c r="F14" s="112"/>
      <c r="G14" s="111">
        <f>Summary!D11</f>
        <v>0</v>
      </c>
      <c r="H14" s="112"/>
      <c r="I14" s="112"/>
      <c r="J14" s="112"/>
      <c r="K14" s="112"/>
    </row>
    <row r="15" spans="2:11" ht="18.75" hidden="1">
      <c r="B15" s="117">
        <v>110104</v>
      </c>
      <c r="C15" s="76" t="s">
        <v>96</v>
      </c>
      <c r="D15" s="111"/>
      <c r="E15" s="111"/>
      <c r="F15" s="111"/>
      <c r="G15" s="111">
        <f>Summary!D12</f>
        <v>0</v>
      </c>
      <c r="H15" s="111"/>
      <c r="I15" s="111"/>
      <c r="J15" s="111"/>
      <c r="K15" s="111"/>
    </row>
    <row r="16" spans="2:11" ht="18" hidden="1">
      <c r="B16" s="118">
        <v>11010401</v>
      </c>
      <c r="C16" s="77" t="s">
        <v>96</v>
      </c>
      <c r="D16" s="112"/>
      <c r="E16" s="112"/>
      <c r="F16" s="112"/>
      <c r="G16" s="111">
        <f>Summary!D13</f>
        <v>0</v>
      </c>
      <c r="H16" s="112"/>
      <c r="I16" s="112"/>
      <c r="J16" s="112"/>
      <c r="K16" s="112"/>
    </row>
    <row r="17" spans="2:11" ht="18.75" hidden="1">
      <c r="B17" s="117"/>
      <c r="C17" s="76" t="s">
        <v>97</v>
      </c>
      <c r="D17" s="113"/>
      <c r="E17" s="113"/>
      <c r="F17" s="113">
        <f t="shared" ref="F17:J17" si="0">SUM(F10:F16)</f>
        <v>0</v>
      </c>
      <c r="G17" s="111">
        <f>Summary!D14</f>
        <v>0</v>
      </c>
      <c r="H17" s="113">
        <f t="shared" si="0"/>
        <v>0</v>
      </c>
      <c r="I17" s="113">
        <f t="shared" si="0"/>
        <v>0</v>
      </c>
      <c r="J17" s="113">
        <f t="shared" si="0"/>
        <v>0</v>
      </c>
      <c r="K17" s="113">
        <f>SUM(K10:K16)</f>
        <v>0</v>
      </c>
    </row>
    <row r="18" spans="2:11" ht="18.75" hidden="1">
      <c r="B18" s="117">
        <v>12</v>
      </c>
      <c r="C18" s="76" t="s">
        <v>98</v>
      </c>
      <c r="D18" s="111"/>
      <c r="E18" s="111"/>
      <c r="F18" s="111"/>
      <c r="G18" s="111">
        <f>Summary!D15</f>
        <v>0</v>
      </c>
      <c r="H18" s="111"/>
      <c r="I18" s="111"/>
      <c r="J18" s="111"/>
      <c r="K18" s="111"/>
    </row>
    <row r="19" spans="2:11" ht="18.75" hidden="1">
      <c r="B19" s="117">
        <v>1201</v>
      </c>
      <c r="C19" s="76" t="s">
        <v>99</v>
      </c>
      <c r="D19" s="111"/>
      <c r="E19" s="111"/>
      <c r="F19" s="111"/>
      <c r="G19" s="111">
        <f>Summary!D16</f>
        <v>0</v>
      </c>
      <c r="H19" s="111"/>
      <c r="I19" s="111"/>
      <c r="J19" s="111"/>
      <c r="K19" s="111"/>
    </row>
    <row r="20" spans="2:11" ht="18.75" hidden="1">
      <c r="B20" s="117">
        <v>120101</v>
      </c>
      <c r="C20" s="76" t="s">
        <v>100</v>
      </c>
      <c r="D20" s="113"/>
      <c r="E20" s="113"/>
      <c r="F20" s="113"/>
      <c r="G20" s="111">
        <f>Summary!D17</f>
        <v>0</v>
      </c>
      <c r="H20" s="113"/>
      <c r="I20" s="113"/>
      <c r="J20" s="113"/>
      <c r="K20" s="113"/>
    </row>
    <row r="21" spans="2:11" ht="18" hidden="1">
      <c r="B21" s="118">
        <v>12010101</v>
      </c>
      <c r="C21" s="77" t="s">
        <v>101</v>
      </c>
      <c r="D21" s="112"/>
      <c r="E21" s="112"/>
      <c r="F21" s="112"/>
      <c r="G21" s="111">
        <f>Summary!D18</f>
        <v>0</v>
      </c>
      <c r="H21" s="112"/>
      <c r="I21" s="112"/>
      <c r="J21" s="112"/>
      <c r="K21" s="112"/>
    </row>
    <row r="22" spans="2:11" ht="18" hidden="1">
      <c r="B22" s="118">
        <v>12010104</v>
      </c>
      <c r="C22" s="77" t="s">
        <v>102</v>
      </c>
      <c r="D22" s="112"/>
      <c r="E22" s="112"/>
      <c r="F22" s="112"/>
      <c r="G22" s="111">
        <f>Summary!D19</f>
        <v>0</v>
      </c>
      <c r="H22" s="112"/>
      <c r="I22" s="112"/>
      <c r="J22" s="112"/>
      <c r="K22" s="112"/>
    </row>
    <row r="23" spans="2:11" ht="18" hidden="1">
      <c r="B23" s="118">
        <v>12010105</v>
      </c>
      <c r="C23" s="77" t="s">
        <v>103</v>
      </c>
      <c r="D23" s="112"/>
      <c r="E23" s="112"/>
      <c r="F23" s="112">
        <v>0</v>
      </c>
      <c r="G23" s="111">
        <f>Summary!D20</f>
        <v>0</v>
      </c>
      <c r="H23" s="112">
        <v>0</v>
      </c>
      <c r="I23" s="112">
        <v>0</v>
      </c>
      <c r="J23" s="112">
        <v>0</v>
      </c>
      <c r="K23" s="112">
        <v>0</v>
      </c>
    </row>
    <row r="24" spans="2:11" ht="18" hidden="1">
      <c r="B24" s="118">
        <v>12010106</v>
      </c>
      <c r="C24" s="77" t="s">
        <v>104</v>
      </c>
      <c r="D24" s="112"/>
      <c r="E24" s="112"/>
      <c r="F24" s="112">
        <v>0</v>
      </c>
      <c r="G24" s="111">
        <f>Summary!D21</f>
        <v>0</v>
      </c>
      <c r="H24" s="112">
        <v>0</v>
      </c>
      <c r="I24" s="112">
        <v>0</v>
      </c>
      <c r="J24" s="112">
        <v>0</v>
      </c>
      <c r="K24" s="112">
        <v>0</v>
      </c>
    </row>
    <row r="25" spans="2:11" ht="18" hidden="1">
      <c r="B25" s="118">
        <v>12010107</v>
      </c>
      <c r="C25" s="77" t="s">
        <v>105</v>
      </c>
      <c r="D25" s="112"/>
      <c r="E25" s="112"/>
      <c r="F25" s="112">
        <v>0</v>
      </c>
      <c r="G25" s="111">
        <f>Summary!D22</f>
        <v>0</v>
      </c>
      <c r="H25" s="112">
        <v>0</v>
      </c>
      <c r="I25" s="112">
        <v>0</v>
      </c>
      <c r="J25" s="112">
        <v>0</v>
      </c>
      <c r="K25" s="112">
        <v>0</v>
      </c>
    </row>
    <row r="26" spans="2:11" ht="18" hidden="1">
      <c r="B26" s="118">
        <v>12010108</v>
      </c>
      <c r="C26" s="77" t="s">
        <v>106</v>
      </c>
      <c r="D26" s="112"/>
      <c r="E26" s="112"/>
      <c r="F26" s="112">
        <v>0</v>
      </c>
      <c r="G26" s="111">
        <f>Summary!D23</f>
        <v>0</v>
      </c>
      <c r="H26" s="112">
        <v>0</v>
      </c>
      <c r="I26" s="112">
        <v>0</v>
      </c>
      <c r="J26" s="112">
        <v>0</v>
      </c>
      <c r="K26" s="112">
        <v>0</v>
      </c>
    </row>
    <row r="27" spans="2:11" ht="18" hidden="1">
      <c r="B27" s="118">
        <v>12010109</v>
      </c>
      <c r="C27" s="77" t="s">
        <v>107</v>
      </c>
      <c r="D27" s="112"/>
      <c r="E27" s="112"/>
      <c r="F27" s="112">
        <v>0</v>
      </c>
      <c r="G27" s="111">
        <f>Summary!D24</f>
        <v>0</v>
      </c>
      <c r="H27" s="112">
        <v>0</v>
      </c>
      <c r="I27" s="112">
        <v>0</v>
      </c>
      <c r="J27" s="112">
        <v>0</v>
      </c>
      <c r="K27" s="112">
        <v>0</v>
      </c>
    </row>
    <row r="28" spans="2:11" ht="18.75" hidden="1">
      <c r="B28" s="118"/>
      <c r="C28" s="76" t="s">
        <v>108</v>
      </c>
      <c r="D28" s="113"/>
      <c r="E28" s="113"/>
      <c r="F28" s="113">
        <f t="shared" ref="F28:K28" si="1">SUM(F21:F27)</f>
        <v>0</v>
      </c>
      <c r="G28" s="111">
        <f>Summary!D25</f>
        <v>0</v>
      </c>
      <c r="H28" s="113">
        <f t="shared" si="1"/>
        <v>0</v>
      </c>
      <c r="I28" s="113">
        <f t="shared" si="1"/>
        <v>0</v>
      </c>
      <c r="J28" s="113">
        <f t="shared" si="1"/>
        <v>0</v>
      </c>
      <c r="K28" s="113">
        <f t="shared" si="1"/>
        <v>0</v>
      </c>
    </row>
    <row r="29" spans="2:11" ht="18.75" hidden="1">
      <c r="B29" s="117">
        <v>120102</v>
      </c>
      <c r="C29" s="76" t="s">
        <v>109</v>
      </c>
      <c r="D29" s="111"/>
      <c r="E29" s="111"/>
      <c r="F29" s="111"/>
      <c r="G29" s="111">
        <f>Summary!D26</f>
        <v>0</v>
      </c>
      <c r="H29" s="111"/>
      <c r="I29" s="111"/>
      <c r="J29" s="111"/>
      <c r="K29" s="111"/>
    </row>
    <row r="30" spans="2:11" ht="18" hidden="1">
      <c r="B30" s="118">
        <v>12010201</v>
      </c>
      <c r="C30" s="77" t="s">
        <v>109</v>
      </c>
      <c r="D30" s="112"/>
      <c r="E30" s="112"/>
      <c r="F30" s="112"/>
      <c r="G30" s="111">
        <f>Summary!D27</f>
        <v>0</v>
      </c>
      <c r="H30" s="112"/>
      <c r="I30" s="112"/>
      <c r="J30" s="112"/>
      <c r="K30" s="112"/>
    </row>
    <row r="31" spans="2:11" ht="18.75" hidden="1">
      <c r="B31" s="117"/>
      <c r="C31" s="76" t="s">
        <v>110</v>
      </c>
      <c r="D31" s="113"/>
      <c r="E31" s="113"/>
      <c r="F31" s="113">
        <f t="shared" ref="F31:K31" si="2">SUM(F30)</f>
        <v>0</v>
      </c>
      <c r="G31" s="111">
        <f>Summary!D28</f>
        <v>0</v>
      </c>
      <c r="H31" s="113">
        <f t="shared" si="2"/>
        <v>0</v>
      </c>
      <c r="I31" s="113">
        <f t="shared" si="2"/>
        <v>0</v>
      </c>
      <c r="J31" s="113">
        <f t="shared" si="2"/>
        <v>0</v>
      </c>
      <c r="K31" s="113">
        <f t="shared" si="2"/>
        <v>0</v>
      </c>
    </row>
    <row r="32" spans="2:11" ht="18.75" hidden="1">
      <c r="B32" s="117">
        <v>1202</v>
      </c>
      <c r="C32" s="76" t="s">
        <v>111</v>
      </c>
      <c r="D32" s="111"/>
      <c r="E32" s="111"/>
      <c r="F32" s="111"/>
      <c r="G32" s="111">
        <f>Summary!D29</f>
        <v>0</v>
      </c>
      <c r="H32" s="111"/>
      <c r="I32" s="111"/>
      <c r="J32" s="111"/>
      <c r="K32" s="111"/>
    </row>
    <row r="33" spans="2:11" ht="18.75" hidden="1">
      <c r="B33" s="117">
        <v>120201</v>
      </c>
      <c r="C33" s="76" t="s">
        <v>112</v>
      </c>
      <c r="D33" s="111"/>
      <c r="E33" s="111"/>
      <c r="F33" s="111"/>
      <c r="G33" s="111">
        <f>Summary!D30</f>
        <v>0</v>
      </c>
      <c r="H33" s="111"/>
      <c r="I33" s="111"/>
      <c r="J33" s="111"/>
      <c r="K33" s="111"/>
    </row>
    <row r="34" spans="2:11" ht="18" hidden="1">
      <c r="B34" s="118">
        <v>12020105</v>
      </c>
      <c r="C34" s="77" t="s">
        <v>113</v>
      </c>
      <c r="D34" s="112"/>
      <c r="E34" s="112"/>
      <c r="F34" s="112"/>
      <c r="G34" s="111">
        <f>Summary!D31</f>
        <v>0</v>
      </c>
      <c r="H34" s="112"/>
      <c r="I34" s="112"/>
      <c r="J34" s="112"/>
      <c r="K34" s="112"/>
    </row>
    <row r="35" spans="2:11" ht="18" hidden="1">
      <c r="B35" s="118">
        <v>12020107</v>
      </c>
      <c r="C35" s="77" t="s">
        <v>114</v>
      </c>
      <c r="D35" s="112"/>
      <c r="E35" s="112"/>
      <c r="F35" s="112"/>
      <c r="G35" s="111">
        <f>Summary!D32</f>
        <v>0</v>
      </c>
      <c r="H35" s="112"/>
      <c r="I35" s="112"/>
      <c r="J35" s="112"/>
      <c r="K35" s="112"/>
    </row>
    <row r="36" spans="2:11" ht="18" hidden="1">
      <c r="B36" s="118">
        <v>12020109</v>
      </c>
      <c r="C36" s="77" t="s">
        <v>115</v>
      </c>
      <c r="D36" s="112"/>
      <c r="E36" s="112"/>
      <c r="F36" s="112"/>
      <c r="G36" s="111">
        <f>Summary!D33</f>
        <v>0</v>
      </c>
      <c r="H36" s="112"/>
      <c r="I36" s="112"/>
      <c r="J36" s="112"/>
      <c r="K36" s="112"/>
    </row>
    <row r="37" spans="2:11" ht="18" hidden="1">
      <c r="B37" s="118">
        <v>12020110</v>
      </c>
      <c r="C37" s="77" t="s">
        <v>116</v>
      </c>
      <c r="D37" s="112"/>
      <c r="E37" s="112"/>
      <c r="F37" s="112"/>
      <c r="G37" s="111">
        <f>Summary!D34</f>
        <v>0</v>
      </c>
      <c r="H37" s="112"/>
      <c r="I37" s="112"/>
      <c r="J37" s="112"/>
      <c r="K37" s="112"/>
    </row>
    <row r="38" spans="2:11" ht="18" hidden="1">
      <c r="B38" s="118">
        <v>12020111</v>
      </c>
      <c r="C38" s="77" t="s">
        <v>117</v>
      </c>
      <c r="D38" s="112"/>
      <c r="E38" s="112"/>
      <c r="F38" s="112"/>
      <c r="G38" s="111">
        <f>Summary!D35</f>
        <v>0</v>
      </c>
      <c r="H38" s="112"/>
      <c r="I38" s="112"/>
      <c r="J38" s="112"/>
      <c r="K38" s="112"/>
    </row>
    <row r="39" spans="2:11" ht="18" hidden="1">
      <c r="B39" s="118">
        <v>12020113</v>
      </c>
      <c r="C39" s="77" t="s">
        <v>118</v>
      </c>
      <c r="D39" s="112"/>
      <c r="E39" s="112"/>
      <c r="F39" s="112"/>
      <c r="G39" s="111">
        <f>Summary!D36</f>
        <v>0</v>
      </c>
      <c r="H39" s="112"/>
      <c r="I39" s="112"/>
      <c r="J39" s="112"/>
      <c r="K39" s="112"/>
    </row>
    <row r="40" spans="2:11" ht="18" hidden="1">
      <c r="B40" s="118">
        <v>12020114</v>
      </c>
      <c r="C40" s="77" t="s">
        <v>119</v>
      </c>
      <c r="D40" s="112"/>
      <c r="E40" s="112"/>
      <c r="F40" s="112"/>
      <c r="G40" s="111">
        <f>Summary!D37</f>
        <v>0</v>
      </c>
      <c r="H40" s="112"/>
      <c r="I40" s="112"/>
      <c r="J40" s="112"/>
      <c r="K40" s="112"/>
    </row>
    <row r="41" spans="2:11" ht="18" hidden="1">
      <c r="B41" s="118">
        <v>12020115</v>
      </c>
      <c r="C41" s="77" t="s">
        <v>120</v>
      </c>
      <c r="D41" s="112"/>
      <c r="E41" s="112"/>
      <c r="F41" s="112"/>
      <c r="G41" s="111">
        <f>Summary!D38</f>
        <v>0</v>
      </c>
      <c r="H41" s="112"/>
      <c r="I41" s="112"/>
      <c r="J41" s="112"/>
      <c r="K41" s="112"/>
    </row>
    <row r="42" spans="2:11" ht="18" hidden="1">
      <c r="B42" s="118">
        <v>12020116</v>
      </c>
      <c r="C42" s="77" t="s">
        <v>121</v>
      </c>
      <c r="D42" s="112"/>
      <c r="E42" s="112"/>
      <c r="F42" s="112"/>
      <c r="G42" s="111">
        <f>Summary!D39</f>
        <v>0</v>
      </c>
      <c r="H42" s="112"/>
      <c r="I42" s="112"/>
      <c r="J42" s="112"/>
      <c r="K42" s="112"/>
    </row>
    <row r="43" spans="2:11" ht="18" hidden="1">
      <c r="B43" s="118">
        <v>12020117</v>
      </c>
      <c r="C43" s="77" t="s">
        <v>122</v>
      </c>
      <c r="D43" s="112"/>
      <c r="E43" s="112"/>
      <c r="F43" s="112"/>
      <c r="G43" s="111">
        <f>Summary!D40</f>
        <v>0</v>
      </c>
      <c r="H43" s="112"/>
      <c r="I43" s="112"/>
      <c r="J43" s="112"/>
      <c r="K43" s="112"/>
    </row>
    <row r="44" spans="2:11" ht="18" hidden="1">
      <c r="B44" s="118">
        <v>12020118</v>
      </c>
      <c r="C44" s="77" t="s">
        <v>123</v>
      </c>
      <c r="D44" s="112"/>
      <c r="E44" s="112"/>
      <c r="F44" s="112"/>
      <c r="G44" s="111">
        <f>Summary!D41</f>
        <v>0</v>
      </c>
      <c r="H44" s="112"/>
      <c r="I44" s="112"/>
      <c r="J44" s="112"/>
      <c r="K44" s="112"/>
    </row>
    <row r="45" spans="2:11" ht="18" hidden="1">
      <c r="B45" s="118">
        <v>12020119</v>
      </c>
      <c r="C45" s="77" t="s">
        <v>124</v>
      </c>
      <c r="D45" s="112"/>
      <c r="E45" s="112"/>
      <c r="F45" s="112"/>
      <c r="G45" s="111">
        <f>Summary!D42</f>
        <v>0</v>
      </c>
      <c r="H45" s="112"/>
      <c r="I45" s="112"/>
      <c r="J45" s="112"/>
      <c r="K45" s="112"/>
    </row>
    <row r="46" spans="2:11" ht="18" hidden="1">
      <c r="B46" s="118">
        <v>12020120</v>
      </c>
      <c r="C46" s="77" t="s">
        <v>125</v>
      </c>
      <c r="D46" s="112"/>
      <c r="E46" s="112"/>
      <c r="F46" s="112"/>
      <c r="G46" s="111">
        <f>Summary!D43</f>
        <v>0</v>
      </c>
      <c r="H46" s="112"/>
      <c r="I46" s="112"/>
      <c r="J46" s="112"/>
      <c r="K46" s="112"/>
    </row>
    <row r="47" spans="2:11" ht="18" hidden="1">
      <c r="B47" s="118">
        <v>12020121</v>
      </c>
      <c r="C47" s="77" t="s">
        <v>126</v>
      </c>
      <c r="D47" s="112"/>
      <c r="E47" s="112"/>
      <c r="F47" s="112"/>
      <c r="G47" s="111">
        <f>Summary!D44</f>
        <v>0</v>
      </c>
      <c r="H47" s="112"/>
      <c r="I47" s="112"/>
      <c r="J47" s="112"/>
      <c r="K47" s="112"/>
    </row>
    <row r="48" spans="2:11" ht="18" hidden="1">
      <c r="B48" s="118">
        <v>12020122</v>
      </c>
      <c r="C48" s="77" t="s">
        <v>127</v>
      </c>
      <c r="D48" s="112"/>
      <c r="E48" s="112"/>
      <c r="F48" s="112"/>
      <c r="G48" s="111">
        <f>Summary!D45</f>
        <v>0</v>
      </c>
      <c r="H48" s="112"/>
      <c r="I48" s="112"/>
      <c r="J48" s="112"/>
      <c r="K48" s="112"/>
    </row>
    <row r="49" spans="2:11" ht="18" hidden="1">
      <c r="B49" s="118">
        <v>12020123</v>
      </c>
      <c r="C49" s="77" t="s">
        <v>128</v>
      </c>
      <c r="D49" s="112"/>
      <c r="E49" s="112"/>
      <c r="F49" s="112"/>
      <c r="G49" s="111">
        <f>Summary!D46</f>
        <v>0</v>
      </c>
      <c r="H49" s="112"/>
      <c r="I49" s="112"/>
      <c r="J49" s="112"/>
      <c r="K49" s="112"/>
    </row>
    <row r="50" spans="2:11" ht="18" hidden="1">
      <c r="B50" s="118">
        <v>12020128</v>
      </c>
      <c r="C50" s="77" t="s">
        <v>129</v>
      </c>
      <c r="D50" s="112"/>
      <c r="E50" s="112"/>
      <c r="F50" s="112"/>
      <c r="G50" s="111">
        <f>Summary!D47</f>
        <v>0</v>
      </c>
      <c r="H50" s="112"/>
      <c r="I50" s="112"/>
      <c r="J50" s="112"/>
      <c r="K50" s="112"/>
    </row>
    <row r="51" spans="2:11" ht="18" hidden="1">
      <c r="B51" s="118">
        <v>12020129</v>
      </c>
      <c r="C51" s="77" t="s">
        <v>130</v>
      </c>
      <c r="D51" s="112"/>
      <c r="E51" s="112"/>
      <c r="F51" s="112"/>
      <c r="G51" s="111">
        <f>Summary!D48</f>
        <v>0</v>
      </c>
      <c r="H51" s="112"/>
      <c r="I51" s="112"/>
      <c r="J51" s="112"/>
      <c r="K51" s="112"/>
    </row>
    <row r="52" spans="2:11" ht="18" hidden="1">
      <c r="B52" s="118">
        <v>12020130</v>
      </c>
      <c r="C52" s="77" t="s">
        <v>131</v>
      </c>
      <c r="D52" s="112"/>
      <c r="E52" s="112"/>
      <c r="F52" s="112"/>
      <c r="G52" s="111">
        <f>Summary!D49</f>
        <v>0</v>
      </c>
      <c r="H52" s="112"/>
      <c r="I52" s="112"/>
      <c r="J52" s="112"/>
      <c r="K52" s="112"/>
    </row>
    <row r="53" spans="2:11" ht="18" hidden="1">
      <c r="B53" s="118">
        <v>12020132</v>
      </c>
      <c r="C53" s="77" t="s">
        <v>132</v>
      </c>
      <c r="D53" s="112"/>
      <c r="E53" s="112"/>
      <c r="F53" s="112"/>
      <c r="G53" s="111">
        <f>Summary!D50</f>
        <v>0</v>
      </c>
      <c r="H53" s="112"/>
      <c r="I53" s="112"/>
      <c r="J53" s="112"/>
      <c r="K53" s="112"/>
    </row>
    <row r="54" spans="2:11" ht="18" hidden="1">
      <c r="B54" s="118">
        <v>12020133</v>
      </c>
      <c r="C54" s="77" t="s">
        <v>133</v>
      </c>
      <c r="D54" s="112"/>
      <c r="E54" s="112"/>
      <c r="F54" s="112"/>
      <c r="G54" s="111">
        <f>Summary!D51</f>
        <v>0</v>
      </c>
      <c r="H54" s="112"/>
      <c r="I54" s="112"/>
      <c r="J54" s="112"/>
      <c r="K54" s="112"/>
    </row>
    <row r="55" spans="2:11" ht="18" hidden="1">
      <c r="B55" s="118">
        <v>12020134</v>
      </c>
      <c r="C55" s="77" t="s">
        <v>134</v>
      </c>
      <c r="D55" s="112"/>
      <c r="E55" s="112"/>
      <c r="F55" s="112"/>
      <c r="G55" s="111">
        <f>Summary!D52</f>
        <v>0</v>
      </c>
      <c r="H55" s="112"/>
      <c r="I55" s="112"/>
      <c r="J55" s="112"/>
      <c r="K55" s="112"/>
    </row>
    <row r="56" spans="2:11" ht="18" hidden="1">
      <c r="B56" s="118">
        <v>12020135</v>
      </c>
      <c r="C56" s="77" t="s">
        <v>135</v>
      </c>
      <c r="D56" s="112"/>
      <c r="E56" s="112"/>
      <c r="F56" s="112"/>
      <c r="G56" s="111">
        <f>Summary!D53</f>
        <v>0</v>
      </c>
      <c r="H56" s="112"/>
      <c r="I56" s="112"/>
      <c r="J56" s="112"/>
      <c r="K56" s="112"/>
    </row>
    <row r="57" spans="2:11" ht="18" hidden="1">
      <c r="B57" s="118">
        <v>12020136</v>
      </c>
      <c r="C57" s="77" t="s">
        <v>136</v>
      </c>
      <c r="D57" s="112"/>
      <c r="E57" s="112"/>
      <c r="F57" s="112"/>
      <c r="G57" s="111">
        <f>Summary!D54</f>
        <v>0</v>
      </c>
      <c r="H57" s="112"/>
      <c r="I57" s="112"/>
      <c r="J57" s="112"/>
      <c r="K57" s="112"/>
    </row>
    <row r="58" spans="2:11" ht="18" hidden="1">
      <c r="B58" s="118">
        <v>12020137</v>
      </c>
      <c r="C58" s="77" t="s">
        <v>137</v>
      </c>
      <c r="D58" s="112"/>
      <c r="E58" s="112"/>
      <c r="F58" s="112"/>
      <c r="G58" s="111">
        <f>Summary!D55</f>
        <v>0</v>
      </c>
      <c r="H58" s="112"/>
      <c r="I58" s="112"/>
      <c r="J58" s="112"/>
      <c r="K58" s="112"/>
    </row>
    <row r="59" spans="2:11" ht="18" hidden="1">
      <c r="B59" s="118">
        <v>12020139</v>
      </c>
      <c r="C59" s="77" t="s">
        <v>138</v>
      </c>
      <c r="D59" s="112"/>
      <c r="E59" s="112"/>
      <c r="F59" s="112"/>
      <c r="G59" s="111">
        <f>Summary!D56</f>
        <v>0</v>
      </c>
      <c r="H59" s="112"/>
      <c r="I59" s="112"/>
      <c r="J59" s="112"/>
      <c r="K59" s="112"/>
    </row>
    <row r="60" spans="2:11" ht="18" hidden="1">
      <c r="B60" s="118">
        <v>12020140</v>
      </c>
      <c r="C60" s="77" t="s">
        <v>139</v>
      </c>
      <c r="D60" s="112"/>
      <c r="E60" s="112"/>
      <c r="F60" s="112"/>
      <c r="G60" s="111">
        <f>Summary!D57</f>
        <v>0</v>
      </c>
      <c r="H60" s="112"/>
      <c r="I60" s="112"/>
      <c r="J60" s="112"/>
      <c r="K60" s="112"/>
    </row>
    <row r="61" spans="2:11" ht="18.75">
      <c r="B61" s="117"/>
      <c r="C61" s="76" t="s">
        <v>140</v>
      </c>
      <c r="D61" s="113"/>
      <c r="E61" s="113"/>
      <c r="F61" s="113">
        <f>SUM(F34:F60)</f>
        <v>0</v>
      </c>
      <c r="G61" s="111">
        <f>Summary!D58</f>
        <v>0</v>
      </c>
      <c r="H61" s="113">
        <f t="shared" ref="H61:K61" si="3">SUM(H34:H60)</f>
        <v>0</v>
      </c>
      <c r="I61" s="113">
        <f t="shared" si="3"/>
        <v>0</v>
      </c>
      <c r="J61" s="113">
        <f t="shared" si="3"/>
        <v>0</v>
      </c>
      <c r="K61" s="113">
        <f t="shared" si="3"/>
        <v>0</v>
      </c>
    </row>
    <row r="62" spans="2:11" ht="18.75">
      <c r="B62" s="117">
        <v>120204</v>
      </c>
      <c r="C62" s="76" t="s">
        <v>141</v>
      </c>
      <c r="D62" s="112"/>
      <c r="E62" s="112"/>
      <c r="F62" s="112"/>
      <c r="G62" s="111">
        <f>Summary!D59</f>
        <v>0</v>
      </c>
      <c r="H62" s="112"/>
      <c r="I62" s="112"/>
      <c r="J62" s="112"/>
      <c r="K62" s="112"/>
    </row>
    <row r="63" spans="2:11" ht="18" hidden="1">
      <c r="B63" s="118">
        <v>12020401</v>
      </c>
      <c r="C63" s="77" t="s">
        <v>142</v>
      </c>
      <c r="D63" s="112"/>
      <c r="E63" s="112"/>
      <c r="F63" s="112"/>
      <c r="G63" s="111">
        <f>Summary!D60</f>
        <v>0</v>
      </c>
      <c r="H63" s="112"/>
      <c r="I63" s="112"/>
      <c r="J63" s="112"/>
      <c r="K63" s="112"/>
    </row>
    <row r="64" spans="2:11" ht="18" hidden="1">
      <c r="B64" s="118">
        <v>12020404</v>
      </c>
      <c r="C64" s="77" t="s">
        <v>143</v>
      </c>
      <c r="D64" s="112"/>
      <c r="E64" s="112"/>
      <c r="F64" s="112"/>
      <c r="G64" s="111">
        <f>Summary!D61</f>
        <v>0</v>
      </c>
      <c r="H64" s="112"/>
      <c r="I64" s="112"/>
      <c r="J64" s="112"/>
      <c r="K64" s="112"/>
    </row>
    <row r="65" spans="2:11" ht="18" hidden="1">
      <c r="B65" s="118">
        <v>12020409</v>
      </c>
      <c r="C65" s="77" t="s">
        <v>144</v>
      </c>
      <c r="D65" s="112"/>
      <c r="E65" s="112"/>
      <c r="F65" s="112"/>
      <c r="G65" s="111">
        <f>Summary!D62</f>
        <v>0</v>
      </c>
      <c r="H65" s="112"/>
      <c r="I65" s="112"/>
      <c r="J65" s="112"/>
      <c r="K65" s="112"/>
    </row>
    <row r="66" spans="2:11" ht="18" hidden="1">
      <c r="B66" s="118">
        <v>12020410</v>
      </c>
      <c r="C66" s="77" t="s">
        <v>145</v>
      </c>
      <c r="D66" s="112"/>
      <c r="E66" s="112"/>
      <c r="F66" s="112"/>
      <c r="G66" s="111">
        <f>Summary!D63</f>
        <v>0</v>
      </c>
      <c r="H66" s="112"/>
      <c r="I66" s="112"/>
      <c r="J66" s="112"/>
      <c r="K66" s="112"/>
    </row>
    <row r="67" spans="2:11" ht="18" hidden="1">
      <c r="B67" s="118">
        <v>12020412</v>
      </c>
      <c r="C67" s="77" t="s">
        <v>146</v>
      </c>
      <c r="D67" s="112"/>
      <c r="E67" s="112"/>
      <c r="F67" s="112"/>
      <c r="G67" s="111">
        <f>Summary!D64</f>
        <v>0</v>
      </c>
      <c r="H67" s="112"/>
      <c r="I67" s="112"/>
      <c r="J67" s="112"/>
      <c r="K67" s="112"/>
    </row>
    <row r="68" spans="2:11" ht="18" hidden="1">
      <c r="B68" s="118">
        <v>12020413</v>
      </c>
      <c r="C68" s="77" t="s">
        <v>147</v>
      </c>
      <c r="D68" s="112"/>
      <c r="E68" s="112"/>
      <c r="F68" s="112"/>
      <c r="G68" s="111">
        <f>Summary!D65</f>
        <v>0</v>
      </c>
      <c r="H68" s="112"/>
      <c r="I68" s="112"/>
      <c r="J68" s="112"/>
      <c r="K68" s="112"/>
    </row>
    <row r="69" spans="2:11" ht="18" hidden="1">
      <c r="B69" s="118">
        <v>12020415</v>
      </c>
      <c r="C69" s="77" t="s">
        <v>148</v>
      </c>
      <c r="D69" s="112"/>
      <c r="E69" s="112"/>
      <c r="F69" s="112"/>
      <c r="G69" s="111">
        <f>Summary!D66</f>
        <v>0</v>
      </c>
      <c r="H69" s="112"/>
      <c r="I69" s="112"/>
      <c r="J69" s="112"/>
      <c r="K69" s="112"/>
    </row>
    <row r="70" spans="2:11" ht="18" hidden="1">
      <c r="B70" s="118">
        <v>12020417</v>
      </c>
      <c r="C70" s="77" t="s">
        <v>149</v>
      </c>
      <c r="D70" s="112"/>
      <c r="E70" s="112"/>
      <c r="F70" s="112"/>
      <c r="G70" s="111">
        <f>Summary!D67</f>
        <v>0</v>
      </c>
      <c r="H70" s="112"/>
      <c r="I70" s="112"/>
      <c r="J70" s="112"/>
      <c r="K70" s="112"/>
    </row>
    <row r="71" spans="2:11" ht="18" hidden="1">
      <c r="B71" s="118">
        <v>12020418</v>
      </c>
      <c r="C71" s="77" t="s">
        <v>150</v>
      </c>
      <c r="D71" s="112"/>
      <c r="E71" s="112"/>
      <c r="F71" s="112"/>
      <c r="G71" s="111">
        <f>Summary!D68</f>
        <v>0</v>
      </c>
      <c r="H71" s="112"/>
      <c r="I71" s="112"/>
      <c r="J71" s="112"/>
      <c r="K71" s="112"/>
    </row>
    <row r="72" spans="2:11" ht="18" hidden="1">
      <c r="B72" s="118">
        <v>12020419</v>
      </c>
      <c r="C72" s="77" t="s">
        <v>151</v>
      </c>
      <c r="D72" s="112"/>
      <c r="E72" s="112"/>
      <c r="F72" s="112"/>
      <c r="G72" s="111">
        <f>Summary!D69</f>
        <v>0</v>
      </c>
      <c r="H72" s="112"/>
      <c r="I72" s="112"/>
      <c r="J72" s="112"/>
      <c r="K72" s="112"/>
    </row>
    <row r="73" spans="2:11" ht="18" hidden="1">
      <c r="B73" s="118">
        <v>12020420</v>
      </c>
      <c r="C73" s="77" t="s">
        <v>152</v>
      </c>
      <c r="D73" s="112"/>
      <c r="E73" s="112"/>
      <c r="F73" s="112"/>
      <c r="G73" s="111">
        <f>Summary!D70</f>
        <v>0</v>
      </c>
      <c r="H73" s="112"/>
      <c r="I73" s="112"/>
      <c r="J73" s="112"/>
      <c r="K73" s="112"/>
    </row>
    <row r="74" spans="2:11" ht="18" hidden="1">
      <c r="B74" s="118">
        <v>12020424</v>
      </c>
      <c r="C74" s="77" t="s">
        <v>153</v>
      </c>
      <c r="D74" s="112"/>
      <c r="E74" s="112"/>
      <c r="F74" s="112"/>
      <c r="G74" s="111">
        <f>Summary!D71</f>
        <v>0</v>
      </c>
      <c r="H74" s="112"/>
      <c r="I74" s="112"/>
      <c r="J74" s="112"/>
      <c r="K74" s="112"/>
    </row>
    <row r="75" spans="2:11" ht="18" hidden="1">
      <c r="B75" s="118">
        <v>12020425</v>
      </c>
      <c r="C75" s="77" t="s">
        <v>154</v>
      </c>
      <c r="D75" s="112"/>
      <c r="E75" s="112"/>
      <c r="F75" s="112"/>
      <c r="G75" s="111">
        <f>Summary!D72</f>
        <v>0</v>
      </c>
      <c r="H75" s="112"/>
      <c r="I75" s="112"/>
      <c r="J75" s="112"/>
      <c r="K75" s="112"/>
    </row>
    <row r="76" spans="2:11" ht="18" hidden="1">
      <c r="B76" s="118">
        <v>12020426</v>
      </c>
      <c r="C76" s="77" t="s">
        <v>155</v>
      </c>
      <c r="D76" s="112"/>
      <c r="E76" s="112"/>
      <c r="F76" s="112"/>
      <c r="G76" s="111">
        <f>Summary!D73</f>
        <v>0</v>
      </c>
      <c r="H76" s="112"/>
      <c r="I76" s="112"/>
      <c r="J76" s="112"/>
      <c r="K76" s="112"/>
    </row>
    <row r="77" spans="2:11" ht="18" hidden="1">
      <c r="B77" s="118">
        <v>12020427</v>
      </c>
      <c r="C77" s="77" t="s">
        <v>156</v>
      </c>
      <c r="D77" s="112"/>
      <c r="E77" s="112"/>
      <c r="F77" s="112"/>
      <c r="G77" s="111">
        <f>Summary!D74</f>
        <v>0</v>
      </c>
      <c r="H77" s="112"/>
      <c r="I77" s="112"/>
      <c r="J77" s="112"/>
      <c r="K77" s="112"/>
    </row>
    <row r="78" spans="2:11" ht="18" hidden="1">
      <c r="B78" s="118">
        <v>12020428</v>
      </c>
      <c r="C78" s="77" t="s">
        <v>157</v>
      </c>
      <c r="D78" s="112"/>
      <c r="E78" s="112"/>
      <c r="F78" s="112"/>
      <c r="G78" s="111">
        <f>Summary!D75</f>
        <v>0</v>
      </c>
      <c r="H78" s="112"/>
      <c r="I78" s="112"/>
      <c r="J78" s="112"/>
      <c r="K78" s="112"/>
    </row>
    <row r="79" spans="2:11" ht="18" hidden="1">
      <c r="B79" s="118">
        <v>12020430</v>
      </c>
      <c r="C79" s="77" t="s">
        <v>158</v>
      </c>
      <c r="D79" s="112"/>
      <c r="E79" s="112"/>
      <c r="F79" s="112"/>
      <c r="G79" s="111">
        <f>Summary!D76</f>
        <v>0</v>
      </c>
      <c r="H79" s="112"/>
      <c r="I79" s="112"/>
      <c r="J79" s="112"/>
      <c r="K79" s="112"/>
    </row>
    <row r="80" spans="2:11" ht="18" hidden="1">
      <c r="B80" s="118">
        <v>12020431</v>
      </c>
      <c r="C80" s="77" t="s">
        <v>159</v>
      </c>
      <c r="D80" s="112"/>
      <c r="E80" s="112"/>
      <c r="F80" s="112"/>
      <c r="G80" s="111">
        <f>Summary!D77</f>
        <v>0</v>
      </c>
      <c r="H80" s="112"/>
      <c r="I80" s="112"/>
      <c r="J80" s="112"/>
      <c r="K80" s="112"/>
    </row>
    <row r="81" spans="2:11" ht="18" hidden="1">
      <c r="B81" s="118">
        <v>12020436</v>
      </c>
      <c r="C81" s="77" t="s">
        <v>160</v>
      </c>
      <c r="D81" s="112"/>
      <c r="E81" s="112"/>
      <c r="F81" s="112"/>
      <c r="G81" s="111">
        <f>Summary!D78</f>
        <v>0</v>
      </c>
      <c r="H81" s="112"/>
      <c r="I81" s="112"/>
      <c r="J81" s="112"/>
      <c r="K81" s="112"/>
    </row>
    <row r="82" spans="2:11" ht="18" hidden="1">
      <c r="B82" s="118">
        <v>12020437</v>
      </c>
      <c r="C82" s="77" t="s">
        <v>161</v>
      </c>
      <c r="D82" s="112"/>
      <c r="E82" s="112"/>
      <c r="F82" s="112"/>
      <c r="G82" s="111">
        <f>Summary!D79</f>
        <v>0</v>
      </c>
      <c r="H82" s="112"/>
      <c r="I82" s="112"/>
      <c r="J82" s="112"/>
      <c r="K82" s="112"/>
    </row>
    <row r="83" spans="2:11" ht="18" hidden="1">
      <c r="B83" s="118">
        <v>12020438</v>
      </c>
      <c r="C83" s="77" t="s">
        <v>162</v>
      </c>
      <c r="D83" s="112"/>
      <c r="E83" s="112"/>
      <c r="F83" s="112"/>
      <c r="G83" s="111">
        <f>Summary!D80</f>
        <v>0</v>
      </c>
      <c r="H83" s="112"/>
      <c r="I83" s="112"/>
      <c r="J83" s="112"/>
      <c r="K83" s="112"/>
    </row>
    <row r="84" spans="2:11" ht="18" hidden="1">
      <c r="B84" s="118">
        <v>12020439</v>
      </c>
      <c r="C84" s="77" t="s">
        <v>163</v>
      </c>
      <c r="D84" s="112"/>
      <c r="E84" s="112"/>
      <c r="F84" s="112"/>
      <c r="G84" s="111">
        <f>Summary!D81</f>
        <v>0</v>
      </c>
      <c r="H84" s="112"/>
      <c r="I84" s="112"/>
      <c r="J84" s="112"/>
      <c r="K84" s="112"/>
    </row>
    <row r="85" spans="2:11" ht="18" hidden="1">
      <c r="B85" s="118">
        <v>12020440</v>
      </c>
      <c r="C85" s="77" t="s">
        <v>164</v>
      </c>
      <c r="D85" s="112"/>
      <c r="E85" s="112"/>
      <c r="F85" s="112"/>
      <c r="G85" s="111">
        <f>Summary!D82</f>
        <v>0</v>
      </c>
      <c r="H85" s="112"/>
      <c r="I85" s="112"/>
      <c r="J85" s="112"/>
      <c r="K85" s="112"/>
    </row>
    <row r="86" spans="2:11" ht="18">
      <c r="B86" s="118">
        <v>12020441</v>
      </c>
      <c r="C86" s="77" t="s">
        <v>165</v>
      </c>
      <c r="D86" s="112"/>
      <c r="E86" s="112"/>
      <c r="F86" s="112">
        <v>500000</v>
      </c>
      <c r="G86" s="111">
        <f>Summary!D83</f>
        <v>500000</v>
      </c>
      <c r="H86" s="112"/>
      <c r="I86" s="112"/>
      <c r="J86" s="112"/>
      <c r="K86" s="112"/>
    </row>
    <row r="87" spans="2:11" ht="18" hidden="1">
      <c r="B87" s="118">
        <v>12020442</v>
      </c>
      <c r="C87" s="77" t="s">
        <v>166</v>
      </c>
      <c r="D87" s="112"/>
      <c r="E87" s="112"/>
      <c r="F87" s="112"/>
      <c r="G87" s="111">
        <f>Summary!D84</f>
        <v>0</v>
      </c>
      <c r="H87" s="112"/>
      <c r="I87" s="112"/>
      <c r="J87" s="112"/>
      <c r="K87" s="112"/>
    </row>
    <row r="88" spans="2:11" ht="18" hidden="1">
      <c r="B88" s="118">
        <v>12020443</v>
      </c>
      <c r="C88" s="77" t="s">
        <v>167</v>
      </c>
      <c r="D88" s="112"/>
      <c r="E88" s="112"/>
      <c r="F88" s="112"/>
      <c r="G88" s="111">
        <f>Summary!D85</f>
        <v>0</v>
      </c>
      <c r="H88" s="112"/>
      <c r="I88" s="112"/>
      <c r="J88" s="112"/>
      <c r="K88" s="112"/>
    </row>
    <row r="89" spans="2:11" ht="18" hidden="1">
      <c r="B89" s="118">
        <v>12020444</v>
      </c>
      <c r="C89" s="77" t="s">
        <v>168</v>
      </c>
      <c r="D89" s="112"/>
      <c r="E89" s="112"/>
      <c r="F89" s="112"/>
      <c r="G89" s="111">
        <f>Summary!D86</f>
        <v>0</v>
      </c>
      <c r="H89" s="112"/>
      <c r="I89" s="112"/>
      <c r="J89" s="112"/>
      <c r="K89" s="112"/>
    </row>
    <row r="90" spans="2:11" ht="18" hidden="1">
      <c r="B90" s="118">
        <v>12020445</v>
      </c>
      <c r="C90" s="77" t="s">
        <v>169</v>
      </c>
      <c r="D90" s="112"/>
      <c r="E90" s="112"/>
      <c r="F90" s="112"/>
      <c r="G90" s="111">
        <f>Summary!D87</f>
        <v>0</v>
      </c>
      <c r="H90" s="112"/>
      <c r="I90" s="112"/>
      <c r="J90" s="112"/>
      <c r="K90" s="112"/>
    </row>
    <row r="91" spans="2:11" ht="18" hidden="1">
      <c r="B91" s="118">
        <v>12020446</v>
      </c>
      <c r="C91" s="77" t="s">
        <v>170</v>
      </c>
      <c r="D91" s="112"/>
      <c r="E91" s="112"/>
      <c r="F91" s="112"/>
      <c r="G91" s="111">
        <f>Summary!D88</f>
        <v>0</v>
      </c>
      <c r="H91" s="112"/>
      <c r="I91" s="112"/>
      <c r="J91" s="112"/>
      <c r="K91" s="112"/>
    </row>
    <row r="92" spans="2:11" ht="18" hidden="1">
      <c r="B92" s="118">
        <v>12020447</v>
      </c>
      <c r="C92" s="77" t="s">
        <v>171</v>
      </c>
      <c r="D92" s="112"/>
      <c r="E92" s="112"/>
      <c r="F92" s="112"/>
      <c r="G92" s="111">
        <f>Summary!D89</f>
        <v>0</v>
      </c>
      <c r="H92" s="112"/>
      <c r="I92" s="112"/>
      <c r="J92" s="112"/>
      <c r="K92" s="112"/>
    </row>
    <row r="93" spans="2:11" ht="18" hidden="1">
      <c r="B93" s="118">
        <v>12020448</v>
      </c>
      <c r="C93" s="77" t="s">
        <v>172</v>
      </c>
      <c r="D93" s="112"/>
      <c r="E93" s="112"/>
      <c r="F93" s="112"/>
      <c r="G93" s="111">
        <f>Summary!D90</f>
        <v>0</v>
      </c>
      <c r="H93" s="112"/>
      <c r="I93" s="112"/>
      <c r="J93" s="112"/>
      <c r="K93" s="112"/>
    </row>
    <row r="94" spans="2:11" ht="18" hidden="1">
      <c r="B94" s="118">
        <v>12020449</v>
      </c>
      <c r="C94" s="77" t="s">
        <v>173</v>
      </c>
      <c r="D94" s="112"/>
      <c r="E94" s="112"/>
      <c r="F94" s="112"/>
      <c r="G94" s="111">
        <f>Summary!D91</f>
        <v>0</v>
      </c>
      <c r="H94" s="112"/>
      <c r="I94" s="112"/>
      <c r="J94" s="112"/>
      <c r="K94" s="112"/>
    </row>
    <row r="95" spans="2:11" ht="18" hidden="1">
      <c r="B95" s="118">
        <v>12020450</v>
      </c>
      <c r="C95" s="77" t="s">
        <v>174</v>
      </c>
      <c r="D95" s="112"/>
      <c r="E95" s="112"/>
      <c r="F95" s="112"/>
      <c r="G95" s="111">
        <f>Summary!D92</f>
        <v>0</v>
      </c>
      <c r="H95" s="112"/>
      <c r="I95" s="112"/>
      <c r="J95" s="112"/>
      <c r="K95" s="112"/>
    </row>
    <row r="96" spans="2:11" ht="18" hidden="1">
      <c r="B96" s="118">
        <v>12020451</v>
      </c>
      <c r="C96" s="77" t="s">
        <v>175</v>
      </c>
      <c r="D96" s="112"/>
      <c r="E96" s="112"/>
      <c r="F96" s="112"/>
      <c r="G96" s="111">
        <f>Summary!D93</f>
        <v>0</v>
      </c>
      <c r="H96" s="112"/>
      <c r="I96" s="112"/>
      <c r="J96" s="112"/>
      <c r="K96" s="112"/>
    </row>
    <row r="97" spans="2:11" ht="54" hidden="1">
      <c r="B97" s="118">
        <v>12020452</v>
      </c>
      <c r="C97" s="109" t="s">
        <v>176</v>
      </c>
      <c r="D97" s="112"/>
      <c r="E97" s="112"/>
      <c r="F97" s="112"/>
      <c r="G97" s="111">
        <f>Summary!D94</f>
        <v>0</v>
      </c>
      <c r="H97" s="112"/>
      <c r="I97" s="112"/>
      <c r="J97" s="112"/>
      <c r="K97" s="112"/>
    </row>
    <row r="98" spans="2:11" ht="18" hidden="1">
      <c r="B98" s="118">
        <v>12020453</v>
      </c>
      <c r="C98" s="77" t="s">
        <v>177</v>
      </c>
      <c r="D98" s="112"/>
      <c r="E98" s="112"/>
      <c r="F98" s="112"/>
      <c r="G98" s="111">
        <f>Summary!D95</f>
        <v>0</v>
      </c>
      <c r="H98" s="112"/>
      <c r="I98" s="112"/>
      <c r="J98" s="112"/>
      <c r="K98" s="112"/>
    </row>
    <row r="99" spans="2:11" ht="18" hidden="1">
      <c r="B99" s="118">
        <v>12020454</v>
      </c>
      <c r="C99" s="77" t="s">
        <v>178</v>
      </c>
      <c r="D99" s="112"/>
      <c r="E99" s="112"/>
      <c r="F99" s="112"/>
      <c r="G99" s="111">
        <f>Summary!D96</f>
        <v>0</v>
      </c>
      <c r="H99" s="112"/>
      <c r="I99" s="112"/>
      <c r="J99" s="112"/>
      <c r="K99" s="112"/>
    </row>
    <row r="100" spans="2:11" ht="54" hidden="1">
      <c r="B100" s="118">
        <v>12020455</v>
      </c>
      <c r="C100" s="109" t="s">
        <v>179</v>
      </c>
      <c r="D100" s="112"/>
      <c r="E100" s="112"/>
      <c r="F100" s="112"/>
      <c r="G100" s="111">
        <f>Summary!D97</f>
        <v>0</v>
      </c>
      <c r="H100" s="112"/>
      <c r="I100" s="112"/>
      <c r="J100" s="112"/>
      <c r="K100" s="112"/>
    </row>
    <row r="101" spans="2:11" ht="18" hidden="1">
      <c r="B101" s="118">
        <v>12020456</v>
      </c>
      <c r="C101" s="77" t="s">
        <v>180</v>
      </c>
      <c r="D101" s="112"/>
      <c r="E101" s="112"/>
      <c r="F101" s="112"/>
      <c r="G101" s="111">
        <f>Summary!D98</f>
        <v>0</v>
      </c>
      <c r="H101" s="112"/>
      <c r="I101" s="112"/>
      <c r="J101" s="112"/>
      <c r="K101" s="112"/>
    </row>
    <row r="102" spans="2:11" ht="18" hidden="1">
      <c r="B102" s="118">
        <v>12020457</v>
      </c>
      <c r="C102" s="77" t="s">
        <v>181</v>
      </c>
      <c r="D102" s="112"/>
      <c r="E102" s="112"/>
      <c r="F102" s="112"/>
      <c r="G102" s="111">
        <f>Summary!D99</f>
        <v>0</v>
      </c>
      <c r="H102" s="112"/>
      <c r="I102" s="112"/>
      <c r="J102" s="112"/>
      <c r="K102" s="112"/>
    </row>
    <row r="103" spans="2:11" ht="18" hidden="1">
      <c r="B103" s="118">
        <v>12020458</v>
      </c>
      <c r="C103" s="77" t="s">
        <v>182</v>
      </c>
      <c r="D103" s="112"/>
      <c r="E103" s="112"/>
      <c r="F103" s="112"/>
      <c r="G103" s="111">
        <f>Summary!D100</f>
        <v>0</v>
      </c>
      <c r="H103" s="112"/>
      <c r="I103" s="112"/>
      <c r="J103" s="112"/>
      <c r="K103" s="112"/>
    </row>
    <row r="104" spans="2:11" ht="18" hidden="1">
      <c r="B104" s="118">
        <v>12020459</v>
      </c>
      <c r="C104" s="77" t="s">
        <v>183</v>
      </c>
      <c r="D104" s="112"/>
      <c r="E104" s="112"/>
      <c r="F104" s="112"/>
      <c r="G104" s="111">
        <f>Summary!D101</f>
        <v>0</v>
      </c>
      <c r="H104" s="112"/>
      <c r="I104" s="112"/>
      <c r="J104" s="112"/>
      <c r="K104" s="112"/>
    </row>
    <row r="105" spans="2:11" ht="18" hidden="1">
      <c r="B105" s="118">
        <v>12020460</v>
      </c>
      <c r="C105" s="77" t="s">
        <v>184</v>
      </c>
      <c r="D105" s="112"/>
      <c r="E105" s="112"/>
      <c r="F105" s="112"/>
      <c r="G105" s="111">
        <f>Summary!D102</f>
        <v>0</v>
      </c>
      <c r="H105" s="112"/>
      <c r="I105" s="112"/>
      <c r="J105" s="112"/>
      <c r="K105" s="112"/>
    </row>
    <row r="106" spans="2:11" ht="18" hidden="1">
      <c r="B106" s="118">
        <v>12020461</v>
      </c>
      <c r="C106" s="77" t="s">
        <v>185</v>
      </c>
      <c r="D106" s="112"/>
      <c r="E106" s="112"/>
      <c r="F106" s="112"/>
      <c r="G106" s="111">
        <f>Summary!D103</f>
        <v>0</v>
      </c>
      <c r="H106" s="112"/>
      <c r="I106" s="112"/>
      <c r="J106" s="112"/>
      <c r="K106" s="112"/>
    </row>
    <row r="107" spans="2:11" ht="18" hidden="1">
      <c r="B107" s="118">
        <v>12020462</v>
      </c>
      <c r="C107" s="77" t="s">
        <v>186</v>
      </c>
      <c r="D107" s="112"/>
      <c r="E107" s="112"/>
      <c r="F107" s="112"/>
      <c r="G107" s="111">
        <f>Summary!D104</f>
        <v>0</v>
      </c>
      <c r="H107" s="112"/>
      <c r="I107" s="112"/>
      <c r="J107" s="112"/>
      <c r="K107" s="112"/>
    </row>
    <row r="108" spans="2:11" ht="18" hidden="1">
      <c r="B108" s="118">
        <v>12020463</v>
      </c>
      <c r="C108" s="77" t="s">
        <v>187</v>
      </c>
      <c r="D108" s="112"/>
      <c r="E108" s="112"/>
      <c r="F108" s="112"/>
      <c r="G108" s="111">
        <f>Summary!D105</f>
        <v>0</v>
      </c>
      <c r="H108" s="112"/>
      <c r="I108" s="112"/>
      <c r="J108" s="112"/>
      <c r="K108" s="112"/>
    </row>
    <row r="109" spans="2:11" ht="18" hidden="1">
      <c r="B109" s="118">
        <v>12020464</v>
      </c>
      <c r="C109" s="77" t="s">
        <v>188</v>
      </c>
      <c r="D109" s="112"/>
      <c r="E109" s="112"/>
      <c r="F109" s="112"/>
      <c r="G109" s="111">
        <f>Summary!D106</f>
        <v>0</v>
      </c>
      <c r="H109" s="112"/>
      <c r="I109" s="112"/>
      <c r="J109" s="112"/>
      <c r="K109" s="112"/>
    </row>
    <row r="110" spans="2:11" ht="18" hidden="1">
      <c r="B110" s="118">
        <v>12020465</v>
      </c>
      <c r="C110" s="77" t="s">
        <v>189</v>
      </c>
      <c r="D110" s="112"/>
      <c r="E110" s="112"/>
      <c r="F110" s="112"/>
      <c r="G110" s="111">
        <f>Summary!D107</f>
        <v>0</v>
      </c>
      <c r="H110" s="112"/>
      <c r="I110" s="112"/>
      <c r="J110" s="112"/>
      <c r="K110" s="112"/>
    </row>
    <row r="111" spans="2:11" ht="18" hidden="1">
      <c r="B111" s="118">
        <v>12020466</v>
      </c>
      <c r="C111" s="77" t="s">
        <v>190</v>
      </c>
      <c r="D111" s="112"/>
      <c r="E111" s="112"/>
      <c r="F111" s="112"/>
      <c r="G111" s="111">
        <f>Summary!D108</f>
        <v>0</v>
      </c>
      <c r="H111" s="112"/>
      <c r="I111" s="112"/>
      <c r="J111" s="112"/>
      <c r="K111" s="112"/>
    </row>
    <row r="112" spans="2:11" ht="18" hidden="1">
      <c r="B112" s="118">
        <v>12020478</v>
      </c>
      <c r="C112" s="77" t="s">
        <v>191</v>
      </c>
      <c r="D112" s="112"/>
      <c r="E112" s="112"/>
      <c r="F112" s="112"/>
      <c r="G112" s="111">
        <f>Summary!D109</f>
        <v>0</v>
      </c>
      <c r="H112" s="112"/>
      <c r="I112" s="112"/>
      <c r="J112" s="112"/>
      <c r="K112" s="112"/>
    </row>
    <row r="113" spans="2:11" ht="18.75">
      <c r="B113" s="117"/>
      <c r="C113" s="76" t="s">
        <v>192</v>
      </c>
      <c r="D113" s="113">
        <f>SUM(D63:D112)</f>
        <v>0</v>
      </c>
      <c r="E113" s="113">
        <f t="shared" ref="E113:K113" si="4">SUM(E63:E112)</f>
        <v>0</v>
      </c>
      <c r="F113" s="113">
        <f>SUM(F63:F112)</f>
        <v>500000</v>
      </c>
      <c r="G113" s="113">
        <f>Summary!D110</f>
        <v>500000</v>
      </c>
      <c r="H113" s="113">
        <f t="shared" si="4"/>
        <v>0</v>
      </c>
      <c r="I113" s="113">
        <f t="shared" si="4"/>
        <v>0</v>
      </c>
      <c r="J113" s="113">
        <f t="shared" si="4"/>
        <v>0</v>
      </c>
      <c r="K113" s="113">
        <f t="shared" si="4"/>
        <v>0</v>
      </c>
    </row>
    <row r="114" spans="2:11" ht="18.75" hidden="1">
      <c r="B114" s="117">
        <v>120205</v>
      </c>
      <c r="C114" s="76" t="s">
        <v>193</v>
      </c>
      <c r="D114" s="111"/>
      <c r="E114" s="111"/>
      <c r="F114" s="111"/>
      <c r="G114" s="111">
        <f>Summary!D111</f>
        <v>0</v>
      </c>
      <c r="H114" s="111"/>
      <c r="I114" s="111"/>
      <c r="J114" s="111"/>
      <c r="K114" s="111"/>
    </row>
    <row r="115" spans="2:11" ht="18" hidden="1">
      <c r="B115" s="118">
        <v>12020501</v>
      </c>
      <c r="C115" s="77" t="s">
        <v>194</v>
      </c>
      <c r="D115" s="112"/>
      <c r="E115" s="112"/>
      <c r="F115" s="112"/>
      <c r="G115" s="111">
        <f>Summary!D112</f>
        <v>0</v>
      </c>
      <c r="H115" s="112"/>
      <c r="I115" s="112"/>
      <c r="J115" s="112"/>
      <c r="K115" s="112"/>
    </row>
    <row r="116" spans="2:11" ht="18" hidden="1">
      <c r="B116" s="118">
        <v>12020502</v>
      </c>
      <c r="C116" s="77" t="s">
        <v>195</v>
      </c>
      <c r="D116" s="112"/>
      <c r="E116" s="112"/>
      <c r="F116" s="112"/>
      <c r="G116" s="111">
        <f>Summary!D113</f>
        <v>0</v>
      </c>
      <c r="H116" s="112"/>
      <c r="I116" s="112"/>
      <c r="J116" s="112"/>
      <c r="K116" s="112"/>
    </row>
    <row r="117" spans="2:11" ht="18" hidden="1">
      <c r="B117" s="118">
        <v>12020503</v>
      </c>
      <c r="C117" s="77" t="s">
        <v>196</v>
      </c>
      <c r="D117" s="112"/>
      <c r="E117" s="112"/>
      <c r="F117" s="112"/>
      <c r="G117" s="111">
        <f>Summary!D114</f>
        <v>0</v>
      </c>
      <c r="H117" s="112"/>
      <c r="I117" s="112"/>
      <c r="J117" s="112"/>
      <c r="K117" s="112"/>
    </row>
    <row r="118" spans="2:11" ht="18.75" hidden="1">
      <c r="B118" s="117"/>
      <c r="C118" s="76" t="s">
        <v>197</v>
      </c>
      <c r="D118" s="113">
        <f>SUM(D115:D117)</f>
        <v>0</v>
      </c>
      <c r="E118" s="113">
        <f t="shared" ref="E118:K118" si="5">SUM(E115:E117)</f>
        <v>0</v>
      </c>
      <c r="F118" s="113">
        <f t="shared" si="5"/>
        <v>0</v>
      </c>
      <c r="G118" s="111">
        <f>Summary!D115</f>
        <v>0</v>
      </c>
      <c r="H118" s="113">
        <f t="shared" si="5"/>
        <v>0</v>
      </c>
      <c r="I118" s="113">
        <f t="shared" si="5"/>
        <v>0</v>
      </c>
      <c r="J118" s="113">
        <f t="shared" si="5"/>
        <v>0</v>
      </c>
      <c r="K118" s="113">
        <f t="shared" si="5"/>
        <v>0</v>
      </c>
    </row>
    <row r="119" spans="2:11" ht="18.75">
      <c r="B119" s="117">
        <v>120206</v>
      </c>
      <c r="C119" s="76" t="s">
        <v>198</v>
      </c>
      <c r="D119" s="111"/>
      <c r="E119" s="111"/>
      <c r="F119" s="111"/>
      <c r="G119" s="111">
        <f>Summary!D116</f>
        <v>0</v>
      </c>
      <c r="H119" s="111"/>
      <c r="I119" s="111"/>
      <c r="J119" s="111"/>
      <c r="K119" s="111"/>
    </row>
    <row r="120" spans="2:11" ht="18" hidden="1">
      <c r="B120" s="118">
        <v>12020601</v>
      </c>
      <c r="C120" s="77" t="s">
        <v>199</v>
      </c>
      <c r="D120" s="112"/>
      <c r="E120" s="112"/>
      <c r="F120" s="112"/>
      <c r="G120" s="111">
        <f>Summary!D117</f>
        <v>0</v>
      </c>
      <c r="H120" s="112"/>
      <c r="I120" s="112"/>
      <c r="J120" s="112"/>
      <c r="K120" s="112"/>
    </row>
    <row r="121" spans="2:11" ht="18" hidden="1">
      <c r="B121" s="118">
        <v>12020602</v>
      </c>
      <c r="C121" s="77" t="s">
        <v>200</v>
      </c>
      <c r="D121" s="112"/>
      <c r="E121" s="112"/>
      <c r="F121" s="112"/>
      <c r="G121" s="111">
        <f>Summary!D118</f>
        <v>0</v>
      </c>
      <c r="H121" s="112"/>
      <c r="I121" s="112"/>
      <c r="J121" s="112"/>
      <c r="K121" s="112"/>
    </row>
    <row r="122" spans="2:11" ht="18" hidden="1">
      <c r="B122" s="118">
        <v>12020603</v>
      </c>
      <c r="C122" s="77" t="s">
        <v>201</v>
      </c>
      <c r="D122" s="112"/>
      <c r="E122" s="112"/>
      <c r="F122" s="112"/>
      <c r="G122" s="111">
        <f>Summary!D119</f>
        <v>0</v>
      </c>
      <c r="H122" s="112"/>
      <c r="I122" s="112"/>
      <c r="J122" s="112"/>
      <c r="K122" s="112"/>
    </row>
    <row r="123" spans="2:11" ht="18" hidden="1">
      <c r="B123" s="118">
        <v>12020604</v>
      </c>
      <c r="C123" s="77" t="s">
        <v>202</v>
      </c>
      <c r="D123" s="112"/>
      <c r="E123" s="112"/>
      <c r="F123" s="112"/>
      <c r="G123" s="111">
        <f>Summary!D120</f>
        <v>0</v>
      </c>
      <c r="H123" s="112"/>
      <c r="I123" s="112"/>
      <c r="J123" s="112"/>
      <c r="K123" s="112"/>
    </row>
    <row r="124" spans="2:11" ht="18" hidden="1">
      <c r="B124" s="118">
        <v>12020605</v>
      </c>
      <c r="C124" s="77" t="s">
        <v>203</v>
      </c>
      <c r="D124" s="112"/>
      <c r="E124" s="112"/>
      <c r="F124" s="112"/>
      <c r="G124" s="111">
        <f>Summary!D121</f>
        <v>0</v>
      </c>
      <c r="H124" s="112"/>
      <c r="I124" s="112"/>
      <c r="J124" s="112"/>
      <c r="K124" s="112"/>
    </row>
    <row r="125" spans="2:11" ht="18">
      <c r="B125" s="118">
        <v>12020606</v>
      </c>
      <c r="C125" s="77" t="s">
        <v>204</v>
      </c>
      <c r="D125" s="112"/>
      <c r="E125" s="112"/>
      <c r="F125" s="112">
        <v>1500000</v>
      </c>
      <c r="G125" s="111">
        <f>Summary!D122</f>
        <v>1500000</v>
      </c>
      <c r="H125" s="112"/>
      <c r="I125" s="112"/>
      <c r="J125" s="112">
        <v>977500</v>
      </c>
      <c r="K125" s="112">
        <f>I125+J125</f>
        <v>977500</v>
      </c>
    </row>
    <row r="126" spans="2:11" ht="18" hidden="1">
      <c r="B126" s="118">
        <v>12020607</v>
      </c>
      <c r="C126" s="77" t="s">
        <v>205</v>
      </c>
      <c r="D126" s="112"/>
      <c r="E126" s="112"/>
      <c r="F126" s="112"/>
      <c r="G126" s="111">
        <f>Summary!D123</f>
        <v>0</v>
      </c>
      <c r="H126" s="112"/>
      <c r="I126" s="112"/>
      <c r="J126" s="112"/>
      <c r="K126" s="112"/>
    </row>
    <row r="127" spans="2:11" ht="18" hidden="1">
      <c r="B127" s="118">
        <v>12020608</v>
      </c>
      <c r="C127" s="77" t="s">
        <v>206</v>
      </c>
      <c r="D127" s="112"/>
      <c r="E127" s="112"/>
      <c r="F127" s="112"/>
      <c r="G127" s="111">
        <f>Summary!D124</f>
        <v>0</v>
      </c>
      <c r="H127" s="112"/>
      <c r="I127" s="112"/>
      <c r="J127" s="112"/>
      <c r="K127" s="112"/>
    </row>
    <row r="128" spans="2:11" ht="18" hidden="1">
      <c r="B128" s="118">
        <v>12020609</v>
      </c>
      <c r="C128" s="77" t="s">
        <v>207</v>
      </c>
      <c r="D128" s="112"/>
      <c r="E128" s="112"/>
      <c r="F128" s="112"/>
      <c r="G128" s="111">
        <f>Summary!D125</f>
        <v>0</v>
      </c>
      <c r="H128" s="112"/>
      <c r="I128" s="112"/>
      <c r="J128" s="112"/>
      <c r="K128" s="112"/>
    </row>
    <row r="129" spans="2:11" ht="18" hidden="1">
      <c r="B129" s="118">
        <v>12020610</v>
      </c>
      <c r="C129" s="77" t="s">
        <v>208</v>
      </c>
      <c r="D129" s="112"/>
      <c r="E129" s="112"/>
      <c r="F129" s="112"/>
      <c r="G129" s="111">
        <f>Summary!D126</f>
        <v>0</v>
      </c>
      <c r="H129" s="112"/>
      <c r="I129" s="112"/>
      <c r="J129" s="112"/>
      <c r="K129" s="112"/>
    </row>
    <row r="130" spans="2:11" ht="18" hidden="1">
      <c r="B130" s="118">
        <v>12020611</v>
      </c>
      <c r="C130" s="77" t="s">
        <v>209</v>
      </c>
      <c r="D130" s="112"/>
      <c r="E130" s="112"/>
      <c r="F130" s="112"/>
      <c r="G130" s="111">
        <f>Summary!D127</f>
        <v>0</v>
      </c>
      <c r="H130" s="112"/>
      <c r="I130" s="112"/>
      <c r="J130" s="112"/>
      <c r="K130" s="112"/>
    </row>
    <row r="131" spans="2:11" ht="18" hidden="1">
      <c r="B131" s="118">
        <v>12020612</v>
      </c>
      <c r="C131" s="77" t="s">
        <v>210</v>
      </c>
      <c r="D131" s="112"/>
      <c r="E131" s="112"/>
      <c r="F131" s="112"/>
      <c r="G131" s="111">
        <f>Summary!D128</f>
        <v>0</v>
      </c>
      <c r="H131" s="112"/>
      <c r="I131" s="112"/>
      <c r="J131" s="112"/>
      <c r="K131" s="112"/>
    </row>
    <row r="132" spans="2:11" ht="18" hidden="1">
      <c r="B132" s="118">
        <v>12020613</v>
      </c>
      <c r="C132" s="77" t="s">
        <v>211</v>
      </c>
      <c r="D132" s="112"/>
      <c r="E132" s="112"/>
      <c r="F132" s="112"/>
      <c r="G132" s="111">
        <f>Summary!D129</f>
        <v>0</v>
      </c>
      <c r="H132" s="112"/>
      <c r="I132" s="112"/>
      <c r="J132" s="112"/>
      <c r="K132" s="112"/>
    </row>
    <row r="133" spans="2:11" ht="18" hidden="1">
      <c r="B133" s="118">
        <v>12020614</v>
      </c>
      <c r="C133" s="77" t="s">
        <v>212</v>
      </c>
      <c r="D133" s="112"/>
      <c r="E133" s="112"/>
      <c r="F133" s="112"/>
      <c r="G133" s="111">
        <f>Summary!D130</f>
        <v>0</v>
      </c>
      <c r="H133" s="112"/>
      <c r="I133" s="112"/>
      <c r="J133" s="112"/>
      <c r="K133" s="112"/>
    </row>
    <row r="134" spans="2:11" ht="18" hidden="1">
      <c r="B134" s="118">
        <v>12020615</v>
      </c>
      <c r="C134" s="77" t="s">
        <v>213</v>
      </c>
      <c r="D134" s="112"/>
      <c r="E134" s="112"/>
      <c r="F134" s="112"/>
      <c r="G134" s="111">
        <f>Summary!D131</f>
        <v>0</v>
      </c>
      <c r="H134" s="112"/>
      <c r="I134" s="112"/>
      <c r="J134" s="112"/>
      <c r="K134" s="112"/>
    </row>
    <row r="135" spans="2:11" ht="18" hidden="1">
      <c r="B135" s="118">
        <v>12020616</v>
      </c>
      <c r="C135" s="77" t="s">
        <v>214</v>
      </c>
      <c r="D135" s="112"/>
      <c r="E135" s="112"/>
      <c r="F135" s="112"/>
      <c r="G135" s="111">
        <f>Summary!D132</f>
        <v>0</v>
      </c>
      <c r="H135" s="112"/>
      <c r="I135" s="112"/>
      <c r="J135" s="112"/>
      <c r="K135" s="112"/>
    </row>
    <row r="136" spans="2:11" ht="18" hidden="1">
      <c r="B136" s="118">
        <v>12020617</v>
      </c>
      <c r="C136" s="77" t="s">
        <v>215</v>
      </c>
      <c r="D136" s="112">
        <v>0</v>
      </c>
      <c r="E136" s="112">
        <v>0</v>
      </c>
      <c r="F136" s="112"/>
      <c r="G136" s="111">
        <f>Summary!D133</f>
        <v>0</v>
      </c>
      <c r="H136" s="112">
        <v>0</v>
      </c>
      <c r="I136" s="112">
        <v>0</v>
      </c>
      <c r="J136" s="112">
        <v>0</v>
      </c>
      <c r="K136" s="112">
        <v>0</v>
      </c>
    </row>
    <row r="137" spans="2:11" ht="18" hidden="1">
      <c r="B137" s="118">
        <v>12020618</v>
      </c>
      <c r="C137" s="77" t="s">
        <v>216</v>
      </c>
      <c r="D137" s="112">
        <v>0</v>
      </c>
      <c r="E137" s="112">
        <v>0</v>
      </c>
      <c r="F137" s="112">
        <v>0</v>
      </c>
      <c r="G137" s="111">
        <f>Summary!D134</f>
        <v>0</v>
      </c>
      <c r="H137" s="112">
        <v>0</v>
      </c>
      <c r="I137" s="112">
        <v>0</v>
      </c>
      <c r="J137" s="112">
        <v>0</v>
      </c>
      <c r="K137" s="112">
        <v>0</v>
      </c>
    </row>
    <row r="138" spans="2:11" ht="18" hidden="1">
      <c r="B138" s="118">
        <v>12020619</v>
      </c>
      <c r="C138" s="77" t="s">
        <v>217</v>
      </c>
      <c r="D138" s="112">
        <v>0</v>
      </c>
      <c r="E138" s="112">
        <v>0</v>
      </c>
      <c r="F138" s="112">
        <v>0</v>
      </c>
      <c r="G138" s="111">
        <f>Summary!D135</f>
        <v>0</v>
      </c>
      <c r="H138" s="112">
        <v>0</v>
      </c>
      <c r="I138" s="112">
        <v>0</v>
      </c>
      <c r="J138" s="112">
        <v>0</v>
      </c>
      <c r="K138" s="112">
        <v>0</v>
      </c>
    </row>
    <row r="139" spans="2:11" ht="18" hidden="1">
      <c r="B139" s="118">
        <v>12020620</v>
      </c>
      <c r="C139" s="77" t="s">
        <v>218</v>
      </c>
      <c r="D139" s="112">
        <v>0</v>
      </c>
      <c r="E139" s="112">
        <v>0</v>
      </c>
      <c r="F139" s="112">
        <v>0</v>
      </c>
      <c r="G139" s="111">
        <f>Summary!D136</f>
        <v>0</v>
      </c>
      <c r="H139" s="112">
        <v>0</v>
      </c>
      <c r="I139" s="112">
        <v>0</v>
      </c>
      <c r="J139" s="112">
        <v>0</v>
      </c>
      <c r="K139" s="112">
        <v>0</v>
      </c>
    </row>
    <row r="140" spans="2:11" ht="36" hidden="1">
      <c r="B140" s="118">
        <v>12020621</v>
      </c>
      <c r="C140" s="109" t="s">
        <v>219</v>
      </c>
      <c r="D140" s="112">
        <v>0</v>
      </c>
      <c r="E140" s="112">
        <v>0</v>
      </c>
      <c r="F140" s="112">
        <v>0</v>
      </c>
      <c r="G140" s="111">
        <f>Summary!D137</f>
        <v>0</v>
      </c>
      <c r="H140" s="112">
        <v>0</v>
      </c>
      <c r="I140" s="112">
        <v>0</v>
      </c>
      <c r="J140" s="112">
        <v>0</v>
      </c>
      <c r="K140" s="112">
        <v>0</v>
      </c>
    </row>
    <row r="141" spans="2:11" ht="18.75">
      <c r="B141" s="117"/>
      <c r="C141" s="76" t="s">
        <v>220</v>
      </c>
      <c r="D141" s="113"/>
      <c r="E141" s="113"/>
      <c r="F141" s="113">
        <f>SUM(F120:F140)</f>
        <v>1500000</v>
      </c>
      <c r="G141" s="113">
        <f>Summary!D138</f>
        <v>1500000</v>
      </c>
      <c r="H141" s="113">
        <f t="shared" ref="H141:K141" si="6">SUM(H120:H140)</f>
        <v>0</v>
      </c>
      <c r="I141" s="113">
        <f t="shared" si="6"/>
        <v>0</v>
      </c>
      <c r="J141" s="113">
        <f t="shared" si="6"/>
        <v>977500</v>
      </c>
      <c r="K141" s="113">
        <f t="shared" si="6"/>
        <v>977500</v>
      </c>
    </row>
    <row r="142" spans="2:11" ht="18.75" hidden="1">
      <c r="B142" s="117">
        <v>120207</v>
      </c>
      <c r="C142" s="76" t="s">
        <v>221</v>
      </c>
      <c r="D142" s="111"/>
      <c r="E142" s="111"/>
      <c r="F142" s="111"/>
      <c r="G142" s="111">
        <f>Summary!D139</f>
        <v>0</v>
      </c>
      <c r="H142" s="111"/>
      <c r="I142" s="111"/>
      <c r="J142" s="111"/>
      <c r="K142" s="111"/>
    </row>
    <row r="143" spans="2:11" ht="18" hidden="1">
      <c r="B143" s="118">
        <v>12020701</v>
      </c>
      <c r="C143" s="77" t="s">
        <v>222</v>
      </c>
      <c r="D143" s="112"/>
      <c r="E143" s="112"/>
      <c r="F143" s="112"/>
      <c r="G143" s="111">
        <f>Summary!D140</f>
        <v>0</v>
      </c>
      <c r="H143" s="112"/>
      <c r="I143" s="112"/>
      <c r="J143" s="112"/>
      <c r="K143" s="112"/>
    </row>
    <row r="144" spans="2:11" ht="18" hidden="1">
      <c r="B144" s="118">
        <v>12020702</v>
      </c>
      <c r="C144" s="77" t="s">
        <v>223</v>
      </c>
      <c r="D144" s="112"/>
      <c r="E144" s="112"/>
      <c r="F144" s="112"/>
      <c r="G144" s="111">
        <f>Summary!D141</f>
        <v>0</v>
      </c>
      <c r="H144" s="112"/>
      <c r="I144" s="112"/>
      <c r="J144" s="112"/>
      <c r="K144" s="112"/>
    </row>
    <row r="145" spans="2:11" ht="18" hidden="1">
      <c r="B145" s="118">
        <v>12020703</v>
      </c>
      <c r="C145" s="77" t="s">
        <v>224</v>
      </c>
      <c r="D145" s="112"/>
      <c r="E145" s="112"/>
      <c r="F145" s="112"/>
      <c r="G145" s="111">
        <f>Summary!D142</f>
        <v>0</v>
      </c>
      <c r="H145" s="112"/>
      <c r="I145" s="112"/>
      <c r="J145" s="112"/>
      <c r="K145" s="112"/>
    </row>
    <row r="146" spans="2:11" ht="18" hidden="1">
      <c r="B146" s="118">
        <v>12020704</v>
      </c>
      <c r="C146" s="77" t="s">
        <v>225</v>
      </c>
      <c r="D146" s="112"/>
      <c r="E146" s="112"/>
      <c r="F146" s="112"/>
      <c r="G146" s="111">
        <f>Summary!D143</f>
        <v>0</v>
      </c>
      <c r="H146" s="112"/>
      <c r="I146" s="112"/>
      <c r="J146" s="112"/>
      <c r="K146" s="112"/>
    </row>
    <row r="147" spans="2:11" ht="18" hidden="1">
      <c r="B147" s="118">
        <v>12020705</v>
      </c>
      <c r="C147" s="77" t="s">
        <v>226</v>
      </c>
      <c r="D147" s="112"/>
      <c r="E147" s="112"/>
      <c r="F147" s="112"/>
      <c r="G147" s="111">
        <f>Summary!D144</f>
        <v>0</v>
      </c>
      <c r="H147" s="112"/>
      <c r="I147" s="112"/>
      <c r="J147" s="112"/>
      <c r="K147" s="112"/>
    </row>
    <row r="148" spans="2:11" ht="18" hidden="1">
      <c r="B148" s="118">
        <v>12020706</v>
      </c>
      <c r="C148" s="77" t="s">
        <v>227</v>
      </c>
      <c r="D148" s="112"/>
      <c r="E148" s="112"/>
      <c r="F148" s="112"/>
      <c r="G148" s="111">
        <f>Summary!D145</f>
        <v>0</v>
      </c>
      <c r="H148" s="112"/>
      <c r="I148" s="112"/>
      <c r="J148" s="112"/>
      <c r="K148" s="112"/>
    </row>
    <row r="149" spans="2:11" ht="18" hidden="1">
      <c r="B149" s="118">
        <v>12020707</v>
      </c>
      <c r="C149" s="77" t="s">
        <v>228</v>
      </c>
      <c r="D149" s="112"/>
      <c r="E149" s="112"/>
      <c r="F149" s="112"/>
      <c r="G149" s="111">
        <f>Summary!D146</f>
        <v>0</v>
      </c>
      <c r="H149" s="112"/>
      <c r="I149" s="112"/>
      <c r="J149" s="112"/>
      <c r="K149" s="112"/>
    </row>
    <row r="150" spans="2:11" ht="18" hidden="1">
      <c r="B150" s="118">
        <v>12020708</v>
      </c>
      <c r="C150" s="77" t="s">
        <v>229</v>
      </c>
      <c r="D150" s="112"/>
      <c r="E150" s="112"/>
      <c r="F150" s="112"/>
      <c r="G150" s="111">
        <f>Summary!D147</f>
        <v>0</v>
      </c>
      <c r="H150" s="112"/>
      <c r="I150" s="112"/>
      <c r="J150" s="112"/>
      <c r="K150" s="112"/>
    </row>
    <row r="151" spans="2:11" ht="18" hidden="1">
      <c r="B151" s="118">
        <v>12020709</v>
      </c>
      <c r="C151" s="77" t="s">
        <v>230</v>
      </c>
      <c r="D151" s="112"/>
      <c r="E151" s="112"/>
      <c r="F151" s="112"/>
      <c r="G151" s="111">
        <f>Summary!D148</f>
        <v>0</v>
      </c>
      <c r="H151" s="112"/>
      <c r="I151" s="112"/>
      <c r="J151" s="112"/>
      <c r="K151" s="112"/>
    </row>
    <row r="152" spans="2:11" ht="18" hidden="1">
      <c r="B152" s="118">
        <v>12020710</v>
      </c>
      <c r="C152" s="77" t="s">
        <v>231</v>
      </c>
      <c r="D152" s="112"/>
      <c r="E152" s="112"/>
      <c r="F152" s="112"/>
      <c r="G152" s="111">
        <f>Summary!D149</f>
        <v>0</v>
      </c>
      <c r="H152" s="112"/>
      <c r="I152" s="112"/>
      <c r="J152" s="112"/>
      <c r="K152" s="112"/>
    </row>
    <row r="153" spans="2:11" ht="18" hidden="1">
      <c r="B153" s="118">
        <v>12020711</v>
      </c>
      <c r="C153" s="77" t="s">
        <v>232</v>
      </c>
      <c r="D153" s="112"/>
      <c r="E153" s="112"/>
      <c r="F153" s="112"/>
      <c r="G153" s="111">
        <f>Summary!D150</f>
        <v>0</v>
      </c>
      <c r="H153" s="112"/>
      <c r="I153" s="112"/>
      <c r="J153" s="112"/>
      <c r="K153" s="112"/>
    </row>
    <row r="154" spans="2:11" ht="18" hidden="1">
      <c r="B154" s="118">
        <v>12020712</v>
      </c>
      <c r="C154" s="77" t="s">
        <v>233</v>
      </c>
      <c r="D154" s="112"/>
      <c r="E154" s="112"/>
      <c r="F154" s="112"/>
      <c r="G154" s="111">
        <f>Summary!D151</f>
        <v>0</v>
      </c>
      <c r="H154" s="112"/>
      <c r="I154" s="112"/>
      <c r="J154" s="112"/>
      <c r="K154" s="112"/>
    </row>
    <row r="155" spans="2:11" ht="18" hidden="1">
      <c r="B155" s="118">
        <v>12020713</v>
      </c>
      <c r="C155" s="77" t="s">
        <v>234</v>
      </c>
      <c r="D155" s="112"/>
      <c r="E155" s="112"/>
      <c r="F155" s="112"/>
      <c r="G155" s="111">
        <f>Summary!D152</f>
        <v>0</v>
      </c>
      <c r="H155" s="112"/>
      <c r="I155" s="112"/>
      <c r="J155" s="112"/>
      <c r="K155" s="112"/>
    </row>
    <row r="156" spans="2:11" ht="18" hidden="1">
      <c r="B156" s="118">
        <v>12020714</v>
      </c>
      <c r="C156" s="77" t="s">
        <v>235</v>
      </c>
      <c r="D156" s="112"/>
      <c r="E156" s="112"/>
      <c r="F156" s="112"/>
      <c r="G156" s="111">
        <f>Summary!D153</f>
        <v>0</v>
      </c>
      <c r="H156" s="112"/>
      <c r="I156" s="112"/>
      <c r="J156" s="112"/>
      <c r="K156" s="112"/>
    </row>
    <row r="157" spans="2:11" ht="18" hidden="1">
      <c r="B157" s="118">
        <v>12020715</v>
      </c>
      <c r="C157" s="77" t="s">
        <v>236</v>
      </c>
      <c r="D157" s="112"/>
      <c r="E157" s="112"/>
      <c r="F157" s="112"/>
      <c r="G157" s="111">
        <f>Summary!D154</f>
        <v>0</v>
      </c>
      <c r="H157" s="112"/>
      <c r="I157" s="112"/>
      <c r="J157" s="112"/>
      <c r="K157" s="112"/>
    </row>
    <row r="158" spans="2:11" ht="18" hidden="1">
      <c r="B158" s="118">
        <v>12020720</v>
      </c>
      <c r="C158" s="77" t="s">
        <v>237</v>
      </c>
      <c r="D158" s="112"/>
      <c r="E158" s="112"/>
      <c r="F158" s="112"/>
      <c r="G158" s="111">
        <f>Summary!D155</f>
        <v>0</v>
      </c>
      <c r="H158" s="112"/>
      <c r="I158" s="112"/>
      <c r="J158" s="112"/>
      <c r="K158" s="112"/>
    </row>
    <row r="159" spans="2:11" ht="18.75" hidden="1">
      <c r="B159" s="117"/>
      <c r="C159" s="76" t="s">
        <v>238</v>
      </c>
      <c r="D159" s="113"/>
      <c r="E159" s="113"/>
      <c r="F159" s="113">
        <f>SUM(F143:F158)</f>
        <v>0</v>
      </c>
      <c r="G159" s="111">
        <f>Summary!D156</f>
        <v>0</v>
      </c>
      <c r="H159" s="113">
        <f t="shared" ref="H159:K159" si="7">SUM(H143:H158)</f>
        <v>0</v>
      </c>
      <c r="I159" s="113">
        <f t="shared" si="7"/>
        <v>0</v>
      </c>
      <c r="J159" s="113">
        <f t="shared" si="7"/>
        <v>0</v>
      </c>
      <c r="K159" s="113">
        <f t="shared" si="7"/>
        <v>0</v>
      </c>
    </row>
    <row r="160" spans="2:11" ht="18.75" hidden="1">
      <c r="B160" s="117">
        <v>120208</v>
      </c>
      <c r="C160" s="76" t="s">
        <v>239</v>
      </c>
      <c r="D160" s="111"/>
      <c r="E160" s="111"/>
      <c r="F160" s="111"/>
      <c r="G160" s="111">
        <f>Summary!D157</f>
        <v>0</v>
      </c>
      <c r="H160" s="111"/>
      <c r="I160" s="111"/>
      <c r="J160" s="111"/>
      <c r="K160" s="111"/>
    </row>
    <row r="161" spans="2:11" ht="18" hidden="1">
      <c r="B161" s="118">
        <v>12020801</v>
      </c>
      <c r="C161" s="77" t="s">
        <v>240</v>
      </c>
      <c r="D161" s="112"/>
      <c r="E161" s="112"/>
      <c r="F161" s="112"/>
      <c r="G161" s="111">
        <f>Summary!D158</f>
        <v>0</v>
      </c>
      <c r="H161" s="112"/>
      <c r="I161" s="112"/>
      <c r="J161" s="112"/>
      <c r="K161" s="112"/>
    </row>
    <row r="162" spans="2:11" ht="18" hidden="1">
      <c r="B162" s="118">
        <v>12020802</v>
      </c>
      <c r="C162" s="77" t="s">
        <v>241</v>
      </c>
      <c r="D162" s="112"/>
      <c r="E162" s="112"/>
      <c r="F162" s="112"/>
      <c r="G162" s="111">
        <f>Summary!D159</f>
        <v>0</v>
      </c>
      <c r="H162" s="112"/>
      <c r="I162" s="112"/>
      <c r="J162" s="112"/>
      <c r="K162" s="112"/>
    </row>
    <row r="163" spans="2:11" ht="18" hidden="1">
      <c r="B163" s="118">
        <v>12020803</v>
      </c>
      <c r="C163" s="77" t="s">
        <v>242</v>
      </c>
      <c r="D163" s="112"/>
      <c r="E163" s="112"/>
      <c r="F163" s="112"/>
      <c r="G163" s="111">
        <f>Summary!D160</f>
        <v>0</v>
      </c>
      <c r="H163" s="112"/>
      <c r="I163" s="112"/>
      <c r="J163" s="112"/>
      <c r="K163" s="112"/>
    </row>
    <row r="164" spans="2:11" ht="18" hidden="1">
      <c r="B164" s="118">
        <v>12020804</v>
      </c>
      <c r="C164" s="77" t="s">
        <v>243</v>
      </c>
      <c r="D164" s="112"/>
      <c r="E164" s="112"/>
      <c r="F164" s="112"/>
      <c r="G164" s="111">
        <f>Summary!D161</f>
        <v>0</v>
      </c>
      <c r="H164" s="112"/>
      <c r="I164" s="112"/>
      <c r="J164" s="112"/>
      <c r="K164" s="112"/>
    </row>
    <row r="165" spans="2:11" ht="18" hidden="1">
      <c r="B165" s="118">
        <v>12020805</v>
      </c>
      <c r="C165" s="77" t="s">
        <v>244</v>
      </c>
      <c r="D165" s="112"/>
      <c r="E165" s="112"/>
      <c r="F165" s="112"/>
      <c r="G165" s="111">
        <f>Summary!D162</f>
        <v>0</v>
      </c>
      <c r="H165" s="112"/>
      <c r="I165" s="112"/>
      <c r="J165" s="112"/>
      <c r="K165" s="112"/>
    </row>
    <row r="166" spans="2:11" ht="18.75" hidden="1">
      <c r="B166" s="117"/>
      <c r="C166" s="76" t="s">
        <v>245</v>
      </c>
      <c r="D166" s="113"/>
      <c r="E166" s="113"/>
      <c r="F166" s="113">
        <f>SUM(F161:F165)</f>
        <v>0</v>
      </c>
      <c r="G166" s="111">
        <f>Summary!D163</f>
        <v>0</v>
      </c>
      <c r="H166" s="113">
        <f t="shared" ref="H166:K166" si="8">SUM(H161:H165)</f>
        <v>0</v>
      </c>
      <c r="I166" s="113">
        <f t="shared" si="8"/>
        <v>0</v>
      </c>
      <c r="J166" s="113">
        <f t="shared" si="8"/>
        <v>0</v>
      </c>
      <c r="K166" s="113">
        <f t="shared" si="8"/>
        <v>0</v>
      </c>
    </row>
    <row r="167" spans="2:11" ht="18.75" hidden="1">
      <c r="B167" s="117">
        <v>120209</v>
      </c>
      <c r="C167" s="76" t="s">
        <v>246</v>
      </c>
      <c r="D167" s="111"/>
      <c r="E167" s="111"/>
      <c r="F167" s="111">
        <v>0</v>
      </c>
      <c r="G167" s="111">
        <f>Summary!D164</f>
        <v>0</v>
      </c>
      <c r="H167" s="111">
        <v>0</v>
      </c>
      <c r="I167" s="111">
        <v>0</v>
      </c>
      <c r="J167" s="111">
        <v>0</v>
      </c>
      <c r="K167" s="111">
        <v>0</v>
      </c>
    </row>
    <row r="168" spans="2:11" ht="18" hidden="1">
      <c r="B168" s="118">
        <v>12020901</v>
      </c>
      <c r="C168" s="77" t="s">
        <v>247</v>
      </c>
      <c r="D168" s="112"/>
      <c r="E168" s="112"/>
      <c r="F168" s="112"/>
      <c r="G168" s="111">
        <f>Summary!D165</f>
        <v>0</v>
      </c>
      <c r="H168" s="112"/>
      <c r="I168" s="112"/>
      <c r="J168" s="112"/>
      <c r="K168" s="112"/>
    </row>
    <row r="169" spans="2:11" ht="18" hidden="1">
      <c r="B169" s="118">
        <v>12020902</v>
      </c>
      <c r="C169" s="77" t="s">
        <v>248</v>
      </c>
      <c r="D169" s="112"/>
      <c r="E169" s="112"/>
      <c r="F169" s="112"/>
      <c r="G169" s="111">
        <f>Summary!D166</f>
        <v>0</v>
      </c>
      <c r="H169" s="112"/>
      <c r="I169" s="112"/>
      <c r="J169" s="112"/>
      <c r="K169" s="112"/>
    </row>
    <row r="170" spans="2:11" ht="18" hidden="1">
      <c r="B170" s="118">
        <v>12020903</v>
      </c>
      <c r="C170" s="77" t="s">
        <v>249</v>
      </c>
      <c r="D170" s="112"/>
      <c r="E170" s="112"/>
      <c r="F170" s="112"/>
      <c r="G170" s="111">
        <f>Summary!D167</f>
        <v>0</v>
      </c>
      <c r="H170" s="112"/>
      <c r="I170" s="112"/>
      <c r="J170" s="112"/>
      <c r="K170" s="112"/>
    </row>
    <row r="171" spans="2:11" ht="18" hidden="1">
      <c r="B171" s="118">
        <v>12020904</v>
      </c>
      <c r="C171" s="77" t="s">
        <v>250</v>
      </c>
      <c r="D171" s="112"/>
      <c r="E171" s="112"/>
      <c r="F171" s="112"/>
      <c r="G171" s="111">
        <f>Summary!D168</f>
        <v>0</v>
      </c>
      <c r="H171" s="112"/>
      <c r="I171" s="112"/>
      <c r="J171" s="112"/>
      <c r="K171" s="112"/>
    </row>
    <row r="172" spans="2:11" ht="18" hidden="1">
      <c r="B172" s="118">
        <v>12020905</v>
      </c>
      <c r="C172" s="77" t="s">
        <v>251</v>
      </c>
      <c r="D172" s="112"/>
      <c r="E172" s="112"/>
      <c r="F172" s="112"/>
      <c r="G172" s="111">
        <f>Summary!D169</f>
        <v>0</v>
      </c>
      <c r="H172" s="112"/>
      <c r="I172" s="112"/>
      <c r="J172" s="112"/>
      <c r="K172" s="112"/>
    </row>
    <row r="173" spans="2:11" ht="18" hidden="1">
      <c r="B173" s="118">
        <v>12020906</v>
      </c>
      <c r="C173" s="77" t="s">
        <v>252</v>
      </c>
      <c r="D173" s="112"/>
      <c r="E173" s="112"/>
      <c r="F173" s="112"/>
      <c r="G173" s="111">
        <f>Summary!D170</f>
        <v>0</v>
      </c>
      <c r="H173" s="112"/>
      <c r="I173" s="112"/>
      <c r="J173" s="112"/>
      <c r="K173" s="112"/>
    </row>
    <row r="174" spans="2:11" ht="18" hidden="1">
      <c r="B174" s="118">
        <v>12020907</v>
      </c>
      <c r="C174" s="77" t="s">
        <v>253</v>
      </c>
      <c r="D174" s="112"/>
      <c r="E174" s="112"/>
      <c r="F174" s="112"/>
      <c r="G174" s="111">
        <f>Summary!D171</f>
        <v>0</v>
      </c>
      <c r="H174" s="112"/>
      <c r="I174" s="112"/>
      <c r="J174" s="112"/>
      <c r="K174" s="112"/>
    </row>
    <row r="175" spans="2:11" ht="18.75" hidden="1">
      <c r="B175" s="117"/>
      <c r="C175" s="76" t="s">
        <v>254</v>
      </c>
      <c r="D175" s="113"/>
      <c r="E175" s="113"/>
      <c r="F175" s="113">
        <f t="shared" ref="F175:K175" si="9">SUM(F168:F174)</f>
        <v>0</v>
      </c>
      <c r="G175" s="111">
        <f>Summary!D172</f>
        <v>0</v>
      </c>
      <c r="H175" s="113">
        <f t="shared" si="9"/>
        <v>0</v>
      </c>
      <c r="I175" s="113">
        <f t="shared" si="9"/>
        <v>0</v>
      </c>
      <c r="J175" s="113">
        <f t="shared" si="9"/>
        <v>0</v>
      </c>
      <c r="K175" s="113">
        <f t="shared" si="9"/>
        <v>0</v>
      </c>
    </row>
    <row r="176" spans="2:11" ht="18.75" hidden="1">
      <c r="B176" s="117">
        <v>120210</v>
      </c>
      <c r="C176" s="76" t="s">
        <v>255</v>
      </c>
      <c r="D176" s="111"/>
      <c r="E176" s="111"/>
      <c r="F176" s="111"/>
      <c r="G176" s="111">
        <f>Summary!D173</f>
        <v>0</v>
      </c>
      <c r="H176" s="111"/>
      <c r="I176" s="111"/>
      <c r="J176" s="111"/>
      <c r="K176" s="111"/>
    </row>
    <row r="177" spans="2:11" ht="18" hidden="1">
      <c r="B177" s="118">
        <v>12021006</v>
      </c>
      <c r="C177" s="77" t="s">
        <v>256</v>
      </c>
      <c r="D177" s="112"/>
      <c r="E177" s="112"/>
      <c r="F177" s="112"/>
      <c r="G177" s="111">
        <f>Summary!D174</f>
        <v>0</v>
      </c>
      <c r="H177" s="112"/>
      <c r="I177" s="112"/>
      <c r="J177" s="112"/>
      <c r="K177" s="112"/>
    </row>
    <row r="178" spans="2:11" ht="18.75" hidden="1">
      <c r="B178" s="117"/>
      <c r="C178" s="76" t="s">
        <v>554</v>
      </c>
      <c r="D178" s="113"/>
      <c r="E178" s="113"/>
      <c r="F178" s="113">
        <f t="shared" ref="F178:K178" si="10">SUM(F177:F177)</f>
        <v>0</v>
      </c>
      <c r="G178" s="111">
        <f>Summary!D175</f>
        <v>0</v>
      </c>
      <c r="H178" s="113">
        <f t="shared" si="10"/>
        <v>0</v>
      </c>
      <c r="I178" s="113">
        <f t="shared" si="10"/>
        <v>0</v>
      </c>
      <c r="J178" s="113">
        <f t="shared" si="10"/>
        <v>0</v>
      </c>
      <c r="K178" s="113">
        <f t="shared" si="10"/>
        <v>0</v>
      </c>
    </row>
    <row r="179" spans="2:11" ht="18.75" hidden="1">
      <c r="B179" s="117">
        <v>120211</v>
      </c>
      <c r="C179" s="76" t="s">
        <v>258</v>
      </c>
      <c r="D179" s="111"/>
      <c r="E179" s="111"/>
      <c r="F179" s="111"/>
      <c r="G179" s="111">
        <f>Summary!D176</f>
        <v>0</v>
      </c>
      <c r="H179" s="111"/>
      <c r="I179" s="111"/>
      <c r="J179" s="111"/>
      <c r="K179" s="111"/>
    </row>
    <row r="180" spans="2:11" ht="18" hidden="1">
      <c r="B180" s="118">
        <v>12021101</v>
      </c>
      <c r="C180" s="77" t="s">
        <v>259</v>
      </c>
      <c r="D180" s="112"/>
      <c r="E180" s="112"/>
      <c r="F180" s="112"/>
      <c r="G180" s="111">
        <f>Summary!D177</f>
        <v>0</v>
      </c>
      <c r="H180" s="112"/>
      <c r="I180" s="112"/>
      <c r="J180" s="112"/>
      <c r="K180" s="112"/>
    </row>
    <row r="181" spans="2:11" ht="18" hidden="1">
      <c r="B181" s="118">
        <v>12021102</v>
      </c>
      <c r="C181" s="77" t="s">
        <v>260</v>
      </c>
      <c r="D181" s="112"/>
      <c r="E181" s="112"/>
      <c r="F181" s="112"/>
      <c r="G181" s="111">
        <f>Summary!D178</f>
        <v>0</v>
      </c>
      <c r="H181" s="112"/>
      <c r="I181" s="112"/>
      <c r="J181" s="112"/>
      <c r="K181" s="112"/>
    </row>
    <row r="182" spans="2:11" ht="18" hidden="1">
      <c r="B182" s="118">
        <v>12021103</v>
      </c>
      <c r="C182" s="77" t="s">
        <v>261</v>
      </c>
      <c r="D182" s="112"/>
      <c r="E182" s="112"/>
      <c r="F182" s="112"/>
      <c r="G182" s="111">
        <f>Summary!D179</f>
        <v>0</v>
      </c>
      <c r="H182" s="112"/>
      <c r="I182" s="112"/>
      <c r="J182" s="112"/>
      <c r="K182" s="112"/>
    </row>
    <row r="183" spans="2:11" ht="18.75" hidden="1">
      <c r="B183" s="117"/>
      <c r="C183" s="76" t="s">
        <v>257</v>
      </c>
      <c r="D183" s="113"/>
      <c r="E183" s="113"/>
      <c r="F183" s="113">
        <f t="shared" ref="F183:K183" si="11">SUM(F180:F182)</f>
        <v>0</v>
      </c>
      <c r="G183" s="111">
        <f>Summary!D180</f>
        <v>0</v>
      </c>
      <c r="H183" s="113">
        <f t="shared" si="11"/>
        <v>0</v>
      </c>
      <c r="I183" s="113">
        <f t="shared" si="11"/>
        <v>0</v>
      </c>
      <c r="J183" s="113">
        <f t="shared" si="11"/>
        <v>0</v>
      </c>
      <c r="K183" s="113">
        <f t="shared" si="11"/>
        <v>0</v>
      </c>
    </row>
    <row r="184" spans="2:11" ht="18.75" hidden="1">
      <c r="B184" s="117">
        <v>120212</v>
      </c>
      <c r="C184" s="76" t="s">
        <v>262</v>
      </c>
      <c r="D184" s="112"/>
      <c r="E184" s="112"/>
      <c r="F184" s="112"/>
      <c r="G184" s="111">
        <f>Summary!D181</f>
        <v>0</v>
      </c>
      <c r="H184" s="112"/>
      <c r="I184" s="112"/>
      <c r="J184" s="112"/>
      <c r="K184" s="112"/>
    </row>
    <row r="185" spans="2:11" ht="18" hidden="1">
      <c r="B185" s="118">
        <v>12021201</v>
      </c>
      <c r="C185" s="77" t="s">
        <v>263</v>
      </c>
      <c r="D185" s="112"/>
      <c r="E185" s="112"/>
      <c r="F185" s="112"/>
      <c r="G185" s="111">
        <f>Summary!D182</f>
        <v>0</v>
      </c>
      <c r="H185" s="112"/>
      <c r="I185" s="112"/>
      <c r="J185" s="112"/>
      <c r="K185" s="112"/>
    </row>
    <row r="186" spans="2:11" ht="18" hidden="1">
      <c r="B186" s="118">
        <v>12021202</v>
      </c>
      <c r="C186" s="77" t="s">
        <v>264</v>
      </c>
      <c r="D186" s="112"/>
      <c r="E186" s="112"/>
      <c r="F186" s="112"/>
      <c r="G186" s="111">
        <f>Summary!D183</f>
        <v>0</v>
      </c>
      <c r="H186" s="112"/>
      <c r="I186" s="112"/>
      <c r="J186" s="112"/>
      <c r="K186" s="112"/>
    </row>
    <row r="187" spans="2:11" ht="18" hidden="1">
      <c r="B187" s="118">
        <v>12021203</v>
      </c>
      <c r="C187" s="77" t="s">
        <v>265</v>
      </c>
      <c r="D187" s="112"/>
      <c r="E187" s="112"/>
      <c r="F187" s="112"/>
      <c r="G187" s="111">
        <f>Summary!D184</f>
        <v>0</v>
      </c>
      <c r="H187" s="112"/>
      <c r="I187" s="112"/>
      <c r="J187" s="112"/>
      <c r="K187" s="112"/>
    </row>
    <row r="188" spans="2:11" ht="18" hidden="1">
      <c r="B188" s="118">
        <v>12021204</v>
      </c>
      <c r="C188" s="77" t="s">
        <v>266</v>
      </c>
      <c r="D188" s="112"/>
      <c r="E188" s="112"/>
      <c r="F188" s="112"/>
      <c r="G188" s="111">
        <f>Summary!D185</f>
        <v>0</v>
      </c>
      <c r="H188" s="112"/>
      <c r="I188" s="112"/>
      <c r="J188" s="112"/>
      <c r="K188" s="112"/>
    </row>
    <row r="189" spans="2:11" ht="18" hidden="1">
      <c r="B189" s="118">
        <v>12021205</v>
      </c>
      <c r="C189" s="77" t="s">
        <v>267</v>
      </c>
      <c r="D189" s="112"/>
      <c r="E189" s="112"/>
      <c r="F189" s="112"/>
      <c r="G189" s="111">
        <f>Summary!D186</f>
        <v>0</v>
      </c>
      <c r="H189" s="112"/>
      <c r="I189" s="112"/>
      <c r="J189" s="112"/>
      <c r="K189" s="112"/>
    </row>
    <row r="190" spans="2:11" ht="18" hidden="1">
      <c r="B190" s="118">
        <v>12021206</v>
      </c>
      <c r="C190" s="77" t="s">
        <v>268</v>
      </c>
      <c r="D190" s="112"/>
      <c r="E190" s="112"/>
      <c r="F190" s="112"/>
      <c r="G190" s="111">
        <f>Summary!D187</f>
        <v>0</v>
      </c>
      <c r="H190" s="112"/>
      <c r="I190" s="112"/>
      <c r="J190" s="112"/>
      <c r="K190" s="112"/>
    </row>
    <row r="191" spans="2:11" ht="18" hidden="1">
      <c r="B191" s="118">
        <v>12021207</v>
      </c>
      <c r="C191" s="77" t="s">
        <v>269</v>
      </c>
      <c r="D191" s="112"/>
      <c r="E191" s="112"/>
      <c r="F191" s="112"/>
      <c r="G191" s="111">
        <f>Summary!D188</f>
        <v>0</v>
      </c>
      <c r="H191" s="112"/>
      <c r="I191" s="112"/>
      <c r="J191" s="112"/>
      <c r="K191" s="112"/>
    </row>
    <row r="192" spans="2:11" ht="18" hidden="1">
      <c r="B192" s="118">
        <v>12021208</v>
      </c>
      <c r="C192" s="77" t="s">
        <v>270</v>
      </c>
      <c r="D192" s="112"/>
      <c r="E192" s="112"/>
      <c r="F192" s="112"/>
      <c r="G192" s="111">
        <f>Summary!D189</f>
        <v>0</v>
      </c>
      <c r="H192" s="112"/>
      <c r="I192" s="112"/>
      <c r="J192" s="112"/>
      <c r="K192" s="112"/>
    </row>
    <row r="193" spans="2:11" ht="18" hidden="1">
      <c r="B193" s="118">
        <v>12021209</v>
      </c>
      <c r="C193" s="77" t="s">
        <v>271</v>
      </c>
      <c r="D193" s="112"/>
      <c r="E193" s="112"/>
      <c r="F193" s="112"/>
      <c r="G193" s="111">
        <f>Summary!D190</f>
        <v>0</v>
      </c>
      <c r="H193" s="112"/>
      <c r="I193" s="112"/>
      <c r="J193" s="112"/>
      <c r="K193" s="112"/>
    </row>
    <row r="194" spans="2:11" ht="18" hidden="1">
      <c r="B194" s="118">
        <v>12021210</v>
      </c>
      <c r="C194" s="77" t="s">
        <v>272</v>
      </c>
      <c r="D194" s="112"/>
      <c r="E194" s="112"/>
      <c r="F194" s="112"/>
      <c r="G194" s="111">
        <f>Summary!D191</f>
        <v>0</v>
      </c>
      <c r="H194" s="112"/>
      <c r="I194" s="112"/>
      <c r="J194" s="112"/>
      <c r="K194" s="112"/>
    </row>
    <row r="195" spans="2:11" ht="18" hidden="1">
      <c r="B195" s="118">
        <v>12021212</v>
      </c>
      <c r="C195" s="77" t="s">
        <v>273</v>
      </c>
      <c r="D195" s="112"/>
      <c r="E195" s="112"/>
      <c r="F195" s="112"/>
      <c r="G195" s="111">
        <f>Summary!D192</f>
        <v>0</v>
      </c>
      <c r="H195" s="112"/>
      <c r="I195" s="112"/>
      <c r="J195" s="112"/>
      <c r="K195" s="112"/>
    </row>
    <row r="196" spans="2:11" ht="18.75" hidden="1">
      <c r="B196" s="117"/>
      <c r="C196" s="76" t="s">
        <v>274</v>
      </c>
      <c r="D196" s="113"/>
      <c r="E196" s="113"/>
      <c r="F196" s="113">
        <f>SUM(F185:F195)</f>
        <v>0</v>
      </c>
      <c r="G196" s="111">
        <f>Summary!D193</f>
        <v>0</v>
      </c>
      <c r="H196" s="113">
        <f t="shared" ref="H196:K196" si="12">SUM(H185:H195)</f>
        <v>0</v>
      </c>
      <c r="I196" s="113">
        <f t="shared" si="12"/>
        <v>0</v>
      </c>
      <c r="J196" s="113">
        <f t="shared" si="12"/>
        <v>0</v>
      </c>
      <c r="K196" s="113">
        <f t="shared" si="12"/>
        <v>0</v>
      </c>
    </row>
    <row r="197" spans="2:11" ht="18.75" hidden="1">
      <c r="B197" s="117">
        <v>120213</v>
      </c>
      <c r="C197" s="76" t="s">
        <v>275</v>
      </c>
      <c r="D197" s="111"/>
      <c r="E197" s="111"/>
      <c r="F197" s="111"/>
      <c r="G197" s="111">
        <f>Summary!D194</f>
        <v>0</v>
      </c>
      <c r="H197" s="111"/>
      <c r="I197" s="111"/>
      <c r="J197" s="111"/>
      <c r="K197" s="111"/>
    </row>
    <row r="198" spans="2:11" ht="18" hidden="1">
      <c r="B198" s="118">
        <v>12021302</v>
      </c>
      <c r="C198" s="77" t="s">
        <v>276</v>
      </c>
      <c r="D198" s="112"/>
      <c r="E198" s="112"/>
      <c r="F198" s="112"/>
      <c r="G198" s="111">
        <f>Summary!D195</f>
        <v>0</v>
      </c>
      <c r="H198" s="112"/>
      <c r="I198" s="112"/>
      <c r="J198" s="112"/>
      <c r="K198" s="112"/>
    </row>
    <row r="199" spans="2:11" ht="18.75" hidden="1">
      <c r="B199" s="117"/>
      <c r="C199" s="76" t="s">
        <v>277</v>
      </c>
      <c r="D199" s="113"/>
      <c r="E199" s="113"/>
      <c r="F199" s="113">
        <f>SUM(F198)</f>
        <v>0</v>
      </c>
      <c r="G199" s="111">
        <f>Summary!D196</f>
        <v>0</v>
      </c>
      <c r="H199" s="113">
        <f t="shared" ref="H199:K199" si="13">SUM(H198)</f>
        <v>0</v>
      </c>
      <c r="I199" s="113">
        <f t="shared" si="13"/>
        <v>0</v>
      </c>
      <c r="J199" s="113">
        <f t="shared" si="13"/>
        <v>0</v>
      </c>
      <c r="K199" s="113">
        <f t="shared" si="13"/>
        <v>0</v>
      </c>
    </row>
    <row r="200" spans="2:11" ht="18.75" hidden="1">
      <c r="B200" s="117">
        <v>13</v>
      </c>
      <c r="C200" s="76" t="s">
        <v>278</v>
      </c>
      <c r="D200" s="111"/>
      <c r="E200" s="111"/>
      <c r="F200" s="111"/>
      <c r="G200" s="111">
        <f>Summary!D197</f>
        <v>0</v>
      </c>
      <c r="H200" s="111"/>
      <c r="I200" s="111"/>
      <c r="J200" s="111"/>
      <c r="K200" s="111"/>
    </row>
    <row r="201" spans="2:11" ht="18.75" hidden="1">
      <c r="B201" s="117">
        <v>1301</v>
      </c>
      <c r="C201" s="76" t="s">
        <v>279</v>
      </c>
      <c r="D201" s="111"/>
      <c r="E201" s="111"/>
      <c r="F201" s="111"/>
      <c r="G201" s="111">
        <f>Summary!D198</f>
        <v>0</v>
      </c>
      <c r="H201" s="111"/>
      <c r="I201" s="111"/>
      <c r="J201" s="111"/>
      <c r="K201" s="111"/>
    </row>
    <row r="202" spans="2:11" ht="18.75" hidden="1">
      <c r="B202" s="117">
        <v>130101</v>
      </c>
      <c r="C202" s="76" t="s">
        <v>280</v>
      </c>
      <c r="D202" s="111"/>
      <c r="E202" s="111"/>
      <c r="F202" s="111"/>
      <c r="G202" s="111">
        <f>Summary!D199</f>
        <v>0</v>
      </c>
      <c r="H202" s="111"/>
      <c r="I202" s="111"/>
      <c r="J202" s="111"/>
      <c r="K202" s="111"/>
    </row>
    <row r="203" spans="2:11" ht="18" hidden="1">
      <c r="B203" s="118">
        <v>13010101</v>
      </c>
      <c r="C203" s="77" t="s">
        <v>281</v>
      </c>
      <c r="D203" s="112"/>
      <c r="E203" s="112"/>
      <c r="F203" s="112"/>
      <c r="G203" s="111">
        <f>Summary!D200</f>
        <v>0</v>
      </c>
      <c r="H203" s="112"/>
      <c r="I203" s="112"/>
      <c r="J203" s="112"/>
      <c r="K203" s="112"/>
    </row>
    <row r="204" spans="2:11" ht="18" hidden="1">
      <c r="B204" s="118">
        <v>13010102</v>
      </c>
      <c r="C204" s="77" t="s">
        <v>282</v>
      </c>
      <c r="D204" s="112"/>
      <c r="E204" s="112"/>
      <c r="F204" s="112"/>
      <c r="G204" s="111">
        <f>Summary!D201</f>
        <v>0</v>
      </c>
      <c r="H204" s="112"/>
      <c r="I204" s="112"/>
      <c r="J204" s="112"/>
      <c r="K204" s="112"/>
    </row>
    <row r="205" spans="2:11" ht="18.75" hidden="1">
      <c r="B205" s="117"/>
      <c r="C205" s="76" t="s">
        <v>283</v>
      </c>
      <c r="D205" s="113"/>
      <c r="E205" s="113"/>
      <c r="F205" s="113">
        <f>SUM(F203:F204)</f>
        <v>0</v>
      </c>
      <c r="G205" s="111">
        <f>Summary!D202</f>
        <v>0</v>
      </c>
      <c r="H205" s="113">
        <f t="shared" ref="H205:K205" si="14">SUM(H203:H204)</f>
        <v>0</v>
      </c>
      <c r="I205" s="113">
        <f t="shared" si="14"/>
        <v>0</v>
      </c>
      <c r="J205" s="113">
        <f t="shared" si="14"/>
        <v>0</v>
      </c>
      <c r="K205" s="113">
        <f t="shared" si="14"/>
        <v>0</v>
      </c>
    </row>
    <row r="206" spans="2:11" ht="18.75">
      <c r="B206" s="117">
        <v>130102</v>
      </c>
      <c r="C206" s="76" t="s">
        <v>284</v>
      </c>
      <c r="D206" s="111"/>
      <c r="E206" s="111"/>
      <c r="F206" s="111"/>
      <c r="G206" s="111">
        <f>Summary!D203</f>
        <v>0</v>
      </c>
      <c r="H206" s="111"/>
      <c r="I206" s="111"/>
      <c r="J206" s="111"/>
      <c r="K206" s="111"/>
    </row>
    <row r="207" spans="2:11" ht="18">
      <c r="B207" s="118">
        <v>13010201</v>
      </c>
      <c r="C207" s="77" t="s">
        <v>583</v>
      </c>
      <c r="D207" s="112"/>
      <c r="E207" s="112"/>
      <c r="G207" s="112">
        <v>200000000</v>
      </c>
      <c r="H207" s="112"/>
      <c r="I207" s="112"/>
      <c r="J207" s="112"/>
      <c r="K207" s="112"/>
    </row>
    <row r="208" spans="2:11" ht="18.75">
      <c r="B208" s="117"/>
      <c r="C208" s="76" t="s">
        <v>286</v>
      </c>
      <c r="D208" s="113"/>
      <c r="E208" s="113"/>
      <c r="F208" s="113">
        <f>SUM(F206:F207)</f>
        <v>0</v>
      </c>
      <c r="G208" s="113">
        <f>G207</f>
        <v>200000000</v>
      </c>
      <c r="H208" s="113">
        <f t="shared" ref="H208:J208" si="15">SUM(H206:H207)</f>
        <v>0</v>
      </c>
      <c r="I208" s="113">
        <f t="shared" si="15"/>
        <v>0</v>
      </c>
      <c r="J208" s="113">
        <f t="shared" si="15"/>
        <v>0</v>
      </c>
      <c r="K208" s="113">
        <f>SUM(K206:K207)</f>
        <v>0</v>
      </c>
    </row>
    <row r="209" spans="2:11" ht="18.75">
      <c r="B209" s="117">
        <v>130203</v>
      </c>
      <c r="C209" s="76" t="s">
        <v>287</v>
      </c>
      <c r="D209" s="111"/>
      <c r="E209" s="111"/>
      <c r="F209" s="111"/>
      <c r="G209" s="111">
        <f>Summary!D206</f>
        <v>0</v>
      </c>
      <c r="H209" s="111"/>
      <c r="I209" s="111"/>
      <c r="J209" s="111"/>
      <c r="K209" s="111"/>
    </row>
    <row r="210" spans="2:11" ht="18">
      <c r="B210" s="118">
        <v>13020301</v>
      </c>
      <c r="C210" s="77" t="s">
        <v>580</v>
      </c>
      <c r="D210" s="112"/>
      <c r="E210" s="112"/>
      <c r="F210" s="112">
        <v>100000000</v>
      </c>
      <c r="G210" s="111">
        <v>0</v>
      </c>
      <c r="H210" s="112"/>
      <c r="I210" s="112">
        <v>100000000</v>
      </c>
      <c r="J210" s="112"/>
      <c r="K210" s="112">
        <v>100000000</v>
      </c>
    </row>
    <row r="211" spans="2:11" ht="18" hidden="1">
      <c r="B211" s="118">
        <v>13020302</v>
      </c>
      <c r="C211" s="77" t="s">
        <v>288</v>
      </c>
      <c r="D211" s="112"/>
      <c r="E211" s="112"/>
      <c r="F211" s="112"/>
      <c r="G211" s="111">
        <f>Summary!D208</f>
        <v>0</v>
      </c>
      <c r="H211" s="112"/>
      <c r="I211" s="112"/>
      <c r="J211" s="112"/>
      <c r="K211" s="112"/>
    </row>
    <row r="212" spans="2:11" ht="18" hidden="1">
      <c r="B212" s="118">
        <v>13020303</v>
      </c>
      <c r="C212" s="77" t="s">
        <v>289</v>
      </c>
      <c r="D212" s="112"/>
      <c r="E212" s="112"/>
      <c r="F212" s="112"/>
      <c r="G212" s="111">
        <f>Summary!D209</f>
        <v>0</v>
      </c>
      <c r="H212" s="112"/>
      <c r="I212" s="112"/>
      <c r="J212" s="112"/>
      <c r="K212" s="112"/>
    </row>
    <row r="213" spans="2:11" ht="18.75">
      <c r="B213" s="117"/>
      <c r="C213" s="76" t="s">
        <v>290</v>
      </c>
      <c r="D213" s="113"/>
      <c r="E213" s="113"/>
      <c r="F213" s="113">
        <f>SUM(F210:F212)</f>
        <v>100000000</v>
      </c>
      <c r="G213" s="111"/>
      <c r="H213" s="113">
        <f>SUM(H210:H212)</f>
        <v>0</v>
      </c>
      <c r="I213" s="113">
        <f t="shared" ref="I213:K213" si="16">SUM(I210:I212)</f>
        <v>100000000</v>
      </c>
      <c r="J213" s="113">
        <f t="shared" si="16"/>
        <v>0</v>
      </c>
      <c r="K213" s="113">
        <f t="shared" si="16"/>
        <v>100000000</v>
      </c>
    </row>
    <row r="214" spans="2:11" ht="18.75">
      <c r="B214" s="117">
        <v>130204</v>
      </c>
      <c r="C214" s="76" t="s">
        <v>291</v>
      </c>
      <c r="D214" s="111"/>
      <c r="E214" s="111"/>
      <c r="F214" s="111"/>
      <c r="G214" s="111">
        <f>Summary!D211</f>
        <v>0</v>
      </c>
      <c r="H214" s="111"/>
      <c r="I214" s="111"/>
      <c r="J214" s="111"/>
      <c r="K214" s="111"/>
    </row>
    <row r="215" spans="2:11" ht="18">
      <c r="B215" s="118">
        <v>13020401</v>
      </c>
      <c r="C215" s="77" t="s">
        <v>579</v>
      </c>
      <c r="D215" s="112"/>
      <c r="E215" s="112"/>
      <c r="F215" s="112">
        <v>2200000000</v>
      </c>
      <c r="G215" s="111">
        <f>Summary!D212</f>
        <v>2100000000</v>
      </c>
      <c r="H215" s="112"/>
      <c r="I215" s="112"/>
      <c r="J215" s="112"/>
      <c r="K215" s="112"/>
    </row>
    <row r="216" spans="2:11" ht="18" hidden="1">
      <c r="B216" s="118"/>
      <c r="C216" s="77" t="s">
        <v>291</v>
      </c>
      <c r="D216" s="112"/>
      <c r="E216" s="112"/>
      <c r="F216" s="112"/>
      <c r="G216" s="111"/>
      <c r="H216" s="112"/>
      <c r="I216" s="112"/>
      <c r="J216" s="112"/>
      <c r="K216" s="112"/>
    </row>
    <row r="217" spans="2:11" ht="18" hidden="1">
      <c r="B217" s="118">
        <v>13020402</v>
      </c>
      <c r="C217" s="77" t="s">
        <v>581</v>
      </c>
      <c r="D217" s="112"/>
      <c r="E217" s="112"/>
      <c r="F217" s="112"/>
      <c r="G217" s="111">
        <f>Summary!D213</f>
        <v>0</v>
      </c>
      <c r="H217" s="112"/>
      <c r="I217" s="112"/>
      <c r="J217" s="112"/>
      <c r="K217" s="112"/>
    </row>
    <row r="218" spans="2:11" ht="18.75">
      <c r="B218" s="117"/>
      <c r="C218" s="76" t="s">
        <v>293</v>
      </c>
      <c r="D218" s="113"/>
      <c r="E218" s="113"/>
      <c r="F218" s="113">
        <f>SUM(F215:F217)</f>
        <v>2200000000</v>
      </c>
      <c r="G218" s="113">
        <f>SUM(G215:G217)</f>
        <v>2100000000</v>
      </c>
      <c r="H218" s="113">
        <f t="shared" ref="H218:K218" si="17">SUM(H215:H217)</f>
        <v>0</v>
      </c>
      <c r="I218" s="113">
        <f t="shared" si="17"/>
        <v>0</v>
      </c>
      <c r="J218" s="113">
        <f t="shared" si="17"/>
        <v>0</v>
      </c>
      <c r="K218" s="113">
        <f t="shared" si="17"/>
        <v>0</v>
      </c>
    </row>
    <row r="219" spans="2:11" ht="9" customHeight="1" thickBot="1">
      <c r="B219" s="119"/>
      <c r="C219" s="100"/>
      <c r="D219" s="114"/>
      <c r="E219" s="114"/>
      <c r="F219" s="114"/>
      <c r="G219" s="114"/>
      <c r="H219" s="114"/>
      <c r="I219" s="114"/>
      <c r="J219" s="114"/>
      <c r="K219" s="114"/>
    </row>
    <row r="220" spans="2:11" ht="19.5" thickBot="1">
      <c r="B220" s="80"/>
      <c r="C220" s="78" t="s">
        <v>294</v>
      </c>
      <c r="D220" s="115"/>
      <c r="E220" s="115"/>
      <c r="F220" s="115">
        <f t="shared" ref="F220:K220" si="18">F17+F28+F31+F61+F113+F118+F141+F159+F166+F175+F178+F183+F196+F199+F205+F208+F213+F218</f>
        <v>2302000000</v>
      </c>
      <c r="G220" s="115">
        <f t="shared" si="18"/>
        <v>2302000000</v>
      </c>
      <c r="H220" s="115">
        <f t="shared" si="18"/>
        <v>0</v>
      </c>
      <c r="I220" s="115">
        <f t="shared" si="18"/>
        <v>100000000</v>
      </c>
      <c r="J220" s="115">
        <f t="shared" si="18"/>
        <v>977500</v>
      </c>
      <c r="K220" s="115">
        <f t="shared" si="18"/>
        <v>100977500</v>
      </c>
    </row>
    <row r="224" spans="2:11" ht="31.5">
      <c r="H224" s="177"/>
    </row>
    <row r="225" spans="6:8" ht="31.5">
      <c r="G225" s="177"/>
      <c r="H225" s="177"/>
    </row>
    <row r="226" spans="6:8" ht="31.5">
      <c r="F226" s="183">
        <v>2</v>
      </c>
      <c r="G226" s="183"/>
      <c r="H226" s="177"/>
    </row>
  </sheetData>
  <sheetProtection sheet="1" formatColumns="0" formatRows="0"/>
  <mergeCells count="3">
    <mergeCell ref="B2:K2"/>
    <mergeCell ref="B3:K3"/>
    <mergeCell ref="F226:G226"/>
  </mergeCells>
  <hyperlinks>
    <hyperlink ref="B1" location="DataEntry!A1" tooltip="Back to Data Entry" display="Data Entry"/>
    <hyperlink ref="J1" location="DetailRevenue!A1" tooltip="Go to Revenue Details" display="Revenue Details"/>
  </hyperlinks>
  <printOptions horizontalCentered="1"/>
  <pageMargins left="1.05" right="0.25" top="0.75" bottom="0.25" header="0.3" footer="0.3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47</vt:i4>
      </vt:variant>
    </vt:vector>
  </HeadingPairs>
  <TitlesOfParts>
    <vt:vector size="51" baseType="lpstr">
      <vt:lpstr>DataEntry</vt:lpstr>
      <vt:lpstr>SummaryRevenue</vt:lpstr>
      <vt:lpstr>AidsnGrants</vt:lpstr>
      <vt:lpstr>DetailsRevenue</vt:lpstr>
      <vt:lpstr>ADMINISTRATIVE</vt:lpstr>
      <vt:lpstr>Agriculture</vt:lpstr>
      <vt:lpstr>BudgetPlanningndRevenueMobilization</vt:lpstr>
      <vt:lpstr>CommercendIndustry</vt:lpstr>
      <vt:lpstr>CorporateTaxes</vt:lpstr>
      <vt:lpstr>DomesticAIDS</vt:lpstr>
      <vt:lpstr>DomesticGRANTS</vt:lpstr>
      <vt:lpstr>EarningsGeneral</vt:lpstr>
      <vt:lpstr>ECONOMIC</vt:lpstr>
      <vt:lpstr>Education</vt:lpstr>
      <vt:lpstr>Environment</vt:lpstr>
      <vt:lpstr>FeesGeneral</vt:lpstr>
      <vt:lpstr>FinesGeneral</vt:lpstr>
      <vt:lpstr>ForeignAIDS</vt:lpstr>
      <vt:lpstr>ForeignGRANTS</vt:lpstr>
      <vt:lpstr>GovernancendAdministration</vt:lpstr>
      <vt:lpstr>GovernmentShareofExcessCrudeAccount</vt:lpstr>
      <vt:lpstr>GovernmentShareofFAAC</vt:lpstr>
      <vt:lpstr>GovernmentShareofVAT</vt:lpstr>
      <vt:lpstr>Health</vt:lpstr>
      <vt:lpstr>InformationndCommunication</vt:lpstr>
      <vt:lpstr>Infrastructure</vt:lpstr>
      <vt:lpstr>InterestEarned</vt:lpstr>
      <vt:lpstr>InvestmentIncome</vt:lpstr>
      <vt:lpstr>LAW</vt:lpstr>
      <vt:lpstr>LicenceGeneral</vt:lpstr>
      <vt:lpstr>MTSSSectors</vt:lpstr>
      <vt:lpstr>OtherRevenueFromFAAC</vt:lpstr>
      <vt:lpstr>PersonalTaxes</vt:lpstr>
      <vt:lpstr>AidsnGrants!Print_Area</vt:lpstr>
      <vt:lpstr>DataEntry!Print_Area</vt:lpstr>
      <vt:lpstr>DetailsRevenue!Print_Area</vt:lpstr>
      <vt:lpstr>Summary!Print_Area</vt:lpstr>
      <vt:lpstr>SummaryRevenue!Print_Area</vt:lpstr>
      <vt:lpstr>SummaryRevenue!Print_Titles</vt:lpstr>
      <vt:lpstr>REGIONAL</vt:lpstr>
      <vt:lpstr>ReimbursementGeneral</vt:lpstr>
      <vt:lpstr>RentOnGovernmentBuildingsGeneral</vt:lpstr>
      <vt:lpstr>RentOnLandnOthersGeneral</vt:lpstr>
      <vt:lpstr>RepaymentGeneral</vt:lpstr>
      <vt:lpstr>REVENUE</vt:lpstr>
      <vt:lpstr>SalesGeneral</vt:lpstr>
      <vt:lpstr>SECTOR</vt:lpstr>
      <vt:lpstr>SecurityLawndJustice</vt:lpstr>
      <vt:lpstr>SOCIAL</vt:lpstr>
      <vt:lpstr>SocialDevelopmentndWelfare</vt:lpstr>
      <vt:lpstr>WaterndSanitation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Funds</dc:creator>
  <cp:lastModifiedBy>HP</cp:lastModifiedBy>
  <cp:lastPrinted>2018-12-11T23:20:48Z</cp:lastPrinted>
  <dcterms:created xsi:type="dcterms:W3CDTF">2018-03-25T11:58:20Z</dcterms:created>
  <dcterms:modified xsi:type="dcterms:W3CDTF">2018-12-13T23:43:16Z</dcterms:modified>
</cp:coreProperties>
</file>