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drawings/drawing1.xml" ContentType="application/vnd.openxmlformats-officedocument.drawing+xml"/>
  <Override PartName="/xl/tables/table35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052111600100 - PRIMARY HEALTH CARE DEVELOPMENT BOARD\"/>
    </mc:Choice>
  </mc:AlternateContent>
  <xr:revisionPtr revIDLastSave="0" documentId="13_ncr:1_{0DE23513-49F3-46B8-AC1C-0AE2BC5FD591}" xr6:coauthVersionLast="38" xr6:coauthVersionMax="38" xr10:uidLastSave="{00000000-0000-0000-0000-000000000000}"/>
  <bookViews>
    <workbookView xWindow="960" yWindow="915" windowWidth="19395" windowHeight="7155" firstSheet="1" activeTab="1" xr2:uid="{00000000-000D-0000-FFFF-FFFF00000000}"/>
  </bookViews>
  <sheets>
    <sheet name="ListOverheads" sheetId="2" state="veryHidden" r:id="rId1"/>
    <sheet name="DataEntry" sheetId="5" r:id="rId2"/>
    <sheet name="Summary" sheetId="3" state="veryHidden" r:id="rId3"/>
    <sheet name="Balance" sheetId="4" state="veryHidden" r:id="rId4"/>
    <sheet name="SummaryOtherRecurrent" sheetId="6" r:id="rId5"/>
    <sheet name="DetailsOtherRecurrent" sheetId="7" r:id="rId6"/>
    <sheet name="print" sheetId="9" state="hidden" r:id="rId7"/>
    <sheet name="Sheet1" sheetId="10" r:id="rId8"/>
  </sheets>
  <externalReferences>
    <externalReference r:id="rId9"/>
    <externalReference r:id="rId10"/>
    <externalReference r:id="rId11"/>
    <externalReference r:id="rId12"/>
  </externalReferences>
  <definedNames>
    <definedName name="ADMIN" localSheetId="5">Table2[ADMINISTRATIVE]</definedName>
    <definedName name="ADMINISTRATIVE" localSheetId="5">Table2[ADMINISTRATIVE]</definedName>
    <definedName name="Agriculture">Table30[Agriculture]</definedName>
    <definedName name="AssetsUnderConstruction">[1]!Table26[AssetsUnderConstruction]</definedName>
    <definedName name="BudgetPlanningndRevenueMobilization">Table31[BudgetPlanningndRevenueMobilization]</definedName>
    <definedName name="CAPITAL">[1]!Table7[CAPITAL]</definedName>
    <definedName name="CommercendIndustry">Table32[CommercendIndustry]</definedName>
    <definedName name="ConsultingProfessionalnServicesGeneral" localSheetId="5">Table14[ConsultingProfessionalServicesGeneral]</definedName>
    <definedName name="ConsultingProfessionalServicesGeneral" localSheetId="5">Table14[ConsultingProfessionalServicesGeneral]</definedName>
    <definedName name="CorporateTaxes">[2]!Table14[CorporateTaxes]</definedName>
    <definedName name="DomesticAIDS">[2]!Table27[DomesticAIDS]</definedName>
    <definedName name="DomesticGRANTS">[2]!Table29[DomesticGRANTS]</definedName>
    <definedName name="EarningsGeneral">[2]!Table20[EarningsGeneral]</definedName>
    <definedName name="ECON" localSheetId="5">Table3[ECONOMIC]</definedName>
    <definedName name="ECONOMIC" localSheetId="5">Table3[ECONOMIC]</definedName>
    <definedName name="Environment">Table34[Environment]</definedName>
    <definedName name="FeesGeneral">[2]!Table16[FeesGeneral]</definedName>
    <definedName name="FinancialChargesGeneral" localSheetId="5">Table16[FinancialChargesGeneral]</definedName>
    <definedName name="FinesGeneral">[2]!Table17[FinesGeneral]</definedName>
    <definedName name="FixedAssetsGeneral">[1]!Table20[FixedAssetsGeneral]</definedName>
    <definedName name="ForeignAIDS">[2]!Table28[ForeignAIDS]</definedName>
    <definedName name="ForeignGRANTS">[2]!Table30[ForeignGRANTS]</definedName>
    <definedName name="ForeignGrantsContributions" localSheetId="5">Table19[ForeignGrantsnContributions]</definedName>
    <definedName name="ForeignInvestments">[1]!Table14[ForeignInvestments]</definedName>
    <definedName name="ForeignLoans">[1]!Table16[ForeignLoans]</definedName>
    <definedName name="FuelnLubricantGeneral" localSheetId="5">Table15[FuelnLubricantGeneral]</definedName>
    <definedName name="FurniturenFittingsGeneral">[1]!Table22[FurniturenFittingsGeneral]</definedName>
    <definedName name="GovernancendAdministration">Table35[GovernancendAdministration]</definedName>
    <definedName name="GovernmentShareofExcessCrudeAccount">[2]!Table11[GovernmentShareofExcessCrudeAccount]</definedName>
    <definedName name="GovernmentShareofFAAC">[2]!Table9[GovernmentShareofFAAC]</definedName>
    <definedName name="GovernmentShareofVAT">[2]!Table10[GovernmentShareofVAT]</definedName>
    <definedName name="Health">Table36[Health]</definedName>
    <definedName name="Imprest">[1]!Table12[Imprest]</definedName>
    <definedName name="InformationndCommunication">Table37[InformationndCommunication]</definedName>
    <definedName name="Infrastructure">Table38[Infrastructure]</definedName>
    <definedName name="InfrastructureGeneral">[1]!Table18[InfrastructureGeneral]</definedName>
    <definedName name="IntangibleAssets">[1]!Table27[IntangibleAssets]</definedName>
    <definedName name="InterestEarned">[2]!Table25[InterestEarned]</definedName>
    <definedName name="Inventories">[1]!Table8[Inventories]</definedName>
    <definedName name="InvestmentIncome">[2]!Table24[InvestmentIncome]</definedName>
    <definedName name="LandnBuildingGeneral">[1]!Table17[LandnBuildingGeneral]</definedName>
    <definedName name="LAW" localSheetId="5">Table4[LAW]</definedName>
    <definedName name="LAWW" localSheetId="5">Table4[LAW]</definedName>
    <definedName name="LicenceGeneral">[2]!Table15[LicenceGeneral]</definedName>
    <definedName name="LocalGrantsnContributions" localSheetId="5">Table18[LocalGrantsnContributions]</definedName>
    <definedName name="LocalInvestments">[1]!Table13[LocalInvestments]</definedName>
    <definedName name="LocalLoans">[1]!Table15[LocalLoans]</definedName>
    <definedName name="MaintenanceServicesGeneral" localSheetId="5">Table11[MaintenanceServicesGeneral]</definedName>
    <definedName name="MaterialsSuppliesGeneral" localSheetId="5">Table10[MaterialsSuppliesGeneral]</definedName>
    <definedName name="MiscellaneousExpensesGeneral" localSheetId="5">Table17[MiscellaneousExpensesGeneral]</definedName>
    <definedName name="MTSSSectors">Table29[MTSSSectors]</definedName>
    <definedName name="OfficeEquipmentGeneral">[1]!Table21[OfficeEquipmentGeneral]</definedName>
    <definedName name="OtherRevenueFromFAAC">[2]!Table12[OtherRevenueFromFAAC]</definedName>
    <definedName name="OtherServicesGeneral" localSheetId="5">Table13[OtherServicesGeneral]</definedName>
    <definedName name="OVERHEADCOST" localSheetId="5">Table7[OVERHEADCOST]</definedName>
    <definedName name="OVERHEADCOST">Table7[OVERHEADCOST]</definedName>
    <definedName name="PersonalAdvances">[1]!Table10[PersonalAdvances]</definedName>
    <definedName name="PersonalTaxes">[2]!Table13[PersonalTaxes]</definedName>
    <definedName name="PlantnMachineryGeneral">[1]!Table19[PlantnMachineryGeneral]</definedName>
    <definedName name="_xlnm.Print_Area" localSheetId="1">DataEntry!$A$1:$J$30</definedName>
    <definedName name="_xlnm.Print_Area" localSheetId="5">DetailsOtherRecurrent!$C$1:$J$146</definedName>
    <definedName name="_xlnm.Print_Area" localSheetId="2">Summary!$B$1:$F$140</definedName>
    <definedName name="_xlnm.Print_Area" localSheetId="4">SummaryOtherRecurrent!$B$1:$I$29</definedName>
    <definedName name="_xlnm.Print_Titles" localSheetId="4">SummaryOtherRecurrent!$6:$8</definedName>
    <definedName name="REGIONA" localSheetId="5">Table5[REGIONAL]</definedName>
    <definedName name="REGIONAL" localSheetId="5">Table5[REGIONAL]</definedName>
    <definedName name="RentOnGovernmentBuildingsGeneral">[2]!Table21[RentOnGovernmentBuildingsGeneral]</definedName>
    <definedName name="RentOnLandnOthersGeneral">[2]!Table22[RentOnLandnOthersGeneral]</definedName>
    <definedName name="RepaymentGeneral">[2]!Table23[RepaymentGeneral]</definedName>
    <definedName name="REVENUE">[2]!Table8[REVENUE]</definedName>
    <definedName name="SalesGeneral">[2]!Table19[SalesGeneral]</definedName>
    <definedName name="SECTOR">[2]!Table1[SECTOR]</definedName>
    <definedName name="SECTORS" localSheetId="5">Table1[SECTOR]</definedName>
    <definedName name="ServiceConcessionAssetsPPPGeneral">[1]!Table23[ServiceConcessionAssetsPPPGeneral]</definedName>
    <definedName name="SOCIA" localSheetId="5">Table6[SOCIAL]</definedName>
    <definedName name="SOCIAL" localSheetId="5">Table6[SOCIAL]</definedName>
    <definedName name="SpecializedAssetsGeneral">[1]!Table25[SpecializedAssetsGeneral]</definedName>
    <definedName name="SubsidyToGovernmentOwnedCompaniesnParastatals" localSheetId="5">Table20[SubsidyToGovernmentOwnedCompaniesnParastatals]</definedName>
    <definedName name="SubsidyToPrivateCompanies" localSheetId="5">Table21[[SubsidyToPrivateCompanies ]]</definedName>
    <definedName name="TrainingGeneral" localSheetId="5">Table12[TrainingGeneral]</definedName>
    <definedName name="TravelnTransportGeneral" localSheetId="5">Table8[TravelnTransportGeneral]</definedName>
    <definedName name="UtilitiesGeneral" localSheetId="5">Table9[UtilitiesGeneral]</definedName>
    <definedName name="WaterndSanitation">Table41[WaterndSanitation]</definedName>
    <definedName name="WorkInProgress">[1]!Table9[WorkInProgress]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9" l="1"/>
  <c r="CJ3" i="5" l="1"/>
  <c r="CI3" i="5"/>
  <c r="F117" i="7" l="1"/>
  <c r="G14" i="7"/>
  <c r="F11" i="6" s="1"/>
  <c r="H14" i="7"/>
  <c r="G11" i="6" s="1"/>
  <c r="I14" i="7"/>
  <c r="H11" i="6" s="1"/>
  <c r="J14" i="7"/>
  <c r="I11" i="6" s="1"/>
  <c r="G26" i="7"/>
  <c r="H26" i="7"/>
  <c r="I26" i="7"/>
  <c r="J26" i="7"/>
  <c r="I12" i="6" s="1"/>
  <c r="G41" i="7"/>
  <c r="F13" i="6" s="1"/>
  <c r="H41" i="7"/>
  <c r="G13" i="6" s="1"/>
  <c r="I41" i="7"/>
  <c r="H13" i="6" s="1"/>
  <c r="J41" i="7"/>
  <c r="I13" i="6" s="1"/>
  <c r="G56" i="7"/>
  <c r="F14" i="6" s="1"/>
  <c r="H56" i="7"/>
  <c r="G14" i="6" s="1"/>
  <c r="I56" i="7"/>
  <c r="H14" i="6" s="1"/>
  <c r="J56" i="7"/>
  <c r="I14" i="6" s="1"/>
  <c r="G60" i="7"/>
  <c r="F15" i="6" s="1"/>
  <c r="H60" i="7"/>
  <c r="G15" i="6" s="1"/>
  <c r="I60" i="7"/>
  <c r="H15" i="6" s="1"/>
  <c r="J60" i="7"/>
  <c r="I15" i="6" s="1"/>
  <c r="G69" i="7"/>
  <c r="F16" i="6" s="1"/>
  <c r="H69" i="7"/>
  <c r="G16" i="6" s="1"/>
  <c r="I69" i="7"/>
  <c r="H16" i="6" s="1"/>
  <c r="J69" i="7"/>
  <c r="I16" i="6" s="1"/>
  <c r="G80" i="7"/>
  <c r="F17" i="6" s="1"/>
  <c r="H80" i="7"/>
  <c r="G17" i="6" s="1"/>
  <c r="I80" i="7"/>
  <c r="H17" i="6" s="1"/>
  <c r="J80" i="7"/>
  <c r="I17" i="6" s="1"/>
  <c r="G88" i="7"/>
  <c r="F18" i="6" s="1"/>
  <c r="H88" i="7"/>
  <c r="G18" i="6" s="1"/>
  <c r="I88" i="7"/>
  <c r="H18" i="6" s="1"/>
  <c r="J88" i="7"/>
  <c r="I18" i="6" s="1"/>
  <c r="G97" i="7"/>
  <c r="F19" i="6" s="1"/>
  <c r="H97" i="7"/>
  <c r="G19" i="6" s="1"/>
  <c r="I97" i="7"/>
  <c r="H19" i="6" s="1"/>
  <c r="J97" i="7"/>
  <c r="I19" i="6" s="1"/>
  <c r="G115" i="7"/>
  <c r="F20" i="6" s="1"/>
  <c r="H115" i="7"/>
  <c r="G20" i="6" s="1"/>
  <c r="I115" i="7"/>
  <c r="H20" i="6" s="1"/>
  <c r="J115" i="7"/>
  <c r="I20" i="6" s="1"/>
  <c r="G126" i="7"/>
  <c r="F21" i="6" s="1"/>
  <c r="H126" i="7"/>
  <c r="G21" i="6" s="1"/>
  <c r="I126" i="7"/>
  <c r="H21" i="6" s="1"/>
  <c r="J126" i="7"/>
  <c r="I21" i="6" s="1"/>
  <c r="G130" i="7"/>
  <c r="F22" i="6" s="1"/>
  <c r="H130" i="7"/>
  <c r="G22" i="6" s="1"/>
  <c r="I130" i="7"/>
  <c r="H22" i="6" s="1"/>
  <c r="J130" i="7"/>
  <c r="I22" i="6" s="1"/>
  <c r="G140" i="7"/>
  <c r="F23" i="6" s="1"/>
  <c r="H140" i="7"/>
  <c r="G23" i="6" s="1"/>
  <c r="I140" i="7"/>
  <c r="H23" i="6" s="1"/>
  <c r="J140" i="7"/>
  <c r="I23" i="6" s="1"/>
  <c r="G143" i="7"/>
  <c r="F24" i="6" s="1"/>
  <c r="H143" i="7"/>
  <c r="G24" i="6" s="1"/>
  <c r="I143" i="7"/>
  <c r="H24" i="6" s="1"/>
  <c r="J143" i="7"/>
  <c r="I24" i="6" s="1"/>
  <c r="E143" i="7"/>
  <c r="D24" i="6" s="1"/>
  <c r="E140" i="7"/>
  <c r="D23" i="6" s="1"/>
  <c r="E130" i="7"/>
  <c r="D22" i="6" s="1"/>
  <c r="E126" i="7"/>
  <c r="D21" i="6" s="1"/>
  <c r="E115" i="7"/>
  <c r="D20" i="6" s="1"/>
  <c r="E97" i="7"/>
  <c r="D19" i="6" s="1"/>
  <c r="E88" i="7"/>
  <c r="D18" i="6" s="1"/>
  <c r="E80" i="7"/>
  <c r="D17" i="6" s="1"/>
  <c r="E69" i="7"/>
  <c r="D16" i="6" s="1"/>
  <c r="E60" i="7"/>
  <c r="D15" i="6" s="1"/>
  <c r="E56" i="7"/>
  <c r="D14" i="6" s="1"/>
  <c r="E41" i="7"/>
  <c r="D13" i="6" s="1"/>
  <c r="E26" i="7"/>
  <c r="D12" i="6" s="1"/>
  <c r="E14" i="7"/>
  <c r="D11" i="6" s="1"/>
  <c r="F138" i="3"/>
  <c r="F139" i="3" s="1"/>
  <c r="E138" i="3"/>
  <c r="E139" i="3" s="1"/>
  <c r="D138" i="3"/>
  <c r="F142" i="7" s="1"/>
  <c r="F143" i="7" s="1"/>
  <c r="E24" i="6" s="1"/>
  <c r="F135" i="3"/>
  <c r="E135" i="3"/>
  <c r="D135" i="3"/>
  <c r="F139" i="7" s="1"/>
  <c r="F134" i="3"/>
  <c r="E134" i="3"/>
  <c r="D134" i="3"/>
  <c r="F138" i="7" s="1"/>
  <c r="F133" i="3"/>
  <c r="E133" i="3"/>
  <c r="D133" i="3"/>
  <c r="F137" i="7" s="1"/>
  <c r="F132" i="3"/>
  <c r="E132" i="3"/>
  <c r="D132" i="3"/>
  <c r="F136" i="7" s="1"/>
  <c r="F131" i="3"/>
  <c r="E131" i="3"/>
  <c r="D131" i="3"/>
  <c r="F135" i="7" s="1"/>
  <c r="F130" i="3"/>
  <c r="E130" i="3"/>
  <c r="D130" i="3"/>
  <c r="F134" i="7" s="1"/>
  <c r="F129" i="3"/>
  <c r="E129" i="3"/>
  <c r="D129" i="3"/>
  <c r="F133" i="7" s="1"/>
  <c r="F125" i="3"/>
  <c r="E125" i="3"/>
  <c r="D125" i="3"/>
  <c r="F129" i="7" s="1"/>
  <c r="F124" i="3"/>
  <c r="E124" i="3"/>
  <c r="D124" i="3"/>
  <c r="F128" i="7" s="1"/>
  <c r="F121" i="3"/>
  <c r="E121" i="3"/>
  <c r="D121" i="3"/>
  <c r="F125" i="7" s="1"/>
  <c r="F120" i="3"/>
  <c r="E120" i="3"/>
  <c r="D120" i="3"/>
  <c r="F124" i="7" s="1"/>
  <c r="F119" i="3"/>
  <c r="E119" i="3"/>
  <c r="D119" i="3"/>
  <c r="F123" i="7" s="1"/>
  <c r="F118" i="3"/>
  <c r="E118" i="3"/>
  <c r="D118" i="3"/>
  <c r="F122" i="7" s="1"/>
  <c r="F117" i="3"/>
  <c r="E117" i="3"/>
  <c r="D117" i="3"/>
  <c r="F121" i="7" s="1"/>
  <c r="F116" i="3"/>
  <c r="E116" i="3"/>
  <c r="D116" i="3"/>
  <c r="F120" i="7" s="1"/>
  <c r="F115" i="3"/>
  <c r="E115" i="3"/>
  <c r="D115" i="3"/>
  <c r="F119" i="7" s="1"/>
  <c r="F114" i="3"/>
  <c r="E114" i="3"/>
  <c r="D114" i="3"/>
  <c r="F118" i="7" s="1"/>
  <c r="F110" i="3"/>
  <c r="E110" i="3"/>
  <c r="D110" i="3"/>
  <c r="F114" i="7" s="1"/>
  <c r="F109" i="3"/>
  <c r="E109" i="3"/>
  <c r="D109" i="3"/>
  <c r="F113" i="7" s="1"/>
  <c r="F108" i="3"/>
  <c r="E108" i="3"/>
  <c r="D108" i="3"/>
  <c r="F112" i="7" s="1"/>
  <c r="F107" i="3"/>
  <c r="E107" i="3"/>
  <c r="D107" i="3"/>
  <c r="F111" i="7" s="1"/>
  <c r="F106" i="3"/>
  <c r="E106" i="3"/>
  <c r="D106" i="3"/>
  <c r="F110" i="7" s="1"/>
  <c r="F105" i="3"/>
  <c r="E105" i="3"/>
  <c r="D105" i="3"/>
  <c r="F109" i="7" s="1"/>
  <c r="F104" i="3"/>
  <c r="E104" i="3"/>
  <c r="D104" i="3"/>
  <c r="F108" i="7" s="1"/>
  <c r="F103" i="3"/>
  <c r="E103" i="3"/>
  <c r="D103" i="3"/>
  <c r="F107" i="7" s="1"/>
  <c r="F102" i="3"/>
  <c r="E102" i="3"/>
  <c r="D102" i="3"/>
  <c r="F106" i="7" s="1"/>
  <c r="F101" i="3"/>
  <c r="E101" i="3"/>
  <c r="D101" i="3"/>
  <c r="F105" i="7" s="1"/>
  <c r="F100" i="3"/>
  <c r="E100" i="3"/>
  <c r="D100" i="3"/>
  <c r="F104" i="7" s="1"/>
  <c r="F99" i="3"/>
  <c r="E99" i="3"/>
  <c r="D99" i="3"/>
  <c r="F103" i="7" s="1"/>
  <c r="F98" i="3"/>
  <c r="E98" i="3"/>
  <c r="D98" i="3"/>
  <c r="F102" i="7" s="1"/>
  <c r="F97" i="3"/>
  <c r="E97" i="3"/>
  <c r="D97" i="3"/>
  <c r="F101" i="7" s="1"/>
  <c r="F96" i="3"/>
  <c r="E96" i="3"/>
  <c r="D96" i="3"/>
  <c r="F100" i="7" s="1"/>
  <c r="F95" i="3"/>
  <c r="E95" i="3"/>
  <c r="D95" i="3"/>
  <c r="F99" i="7" s="1"/>
  <c r="F92" i="3"/>
  <c r="E92" i="3"/>
  <c r="D92" i="3"/>
  <c r="F96" i="7" s="1"/>
  <c r="F91" i="3"/>
  <c r="E91" i="3"/>
  <c r="D91" i="3"/>
  <c r="F95" i="7" s="1"/>
  <c r="F90" i="3"/>
  <c r="E90" i="3"/>
  <c r="D90" i="3"/>
  <c r="F94" i="7" s="1"/>
  <c r="F89" i="3"/>
  <c r="E89" i="3"/>
  <c r="D89" i="3"/>
  <c r="F93" i="7" s="1"/>
  <c r="F88" i="3"/>
  <c r="E88" i="3"/>
  <c r="D88" i="3"/>
  <c r="F92" i="7" s="1"/>
  <c r="F87" i="3"/>
  <c r="E87" i="3"/>
  <c r="D87" i="3"/>
  <c r="F91" i="7" s="1"/>
  <c r="F86" i="3"/>
  <c r="E86" i="3"/>
  <c r="D86" i="3"/>
  <c r="F90" i="7" s="1"/>
  <c r="F83" i="3"/>
  <c r="E83" i="3"/>
  <c r="D83" i="3"/>
  <c r="F87" i="7" s="1"/>
  <c r="F82" i="3"/>
  <c r="E82" i="3"/>
  <c r="D82" i="3"/>
  <c r="F86" i="7" s="1"/>
  <c r="F81" i="3"/>
  <c r="E81" i="3"/>
  <c r="D81" i="3"/>
  <c r="F85" i="7" s="1"/>
  <c r="F80" i="3"/>
  <c r="E80" i="3"/>
  <c r="D80" i="3"/>
  <c r="F84" i="7" s="1"/>
  <c r="F79" i="3"/>
  <c r="E79" i="3"/>
  <c r="D79" i="3"/>
  <c r="F83" i="7" s="1"/>
  <c r="F78" i="3"/>
  <c r="E78" i="3"/>
  <c r="D78" i="3"/>
  <c r="F82" i="7" s="1"/>
  <c r="F75" i="3"/>
  <c r="E75" i="3"/>
  <c r="D75" i="3"/>
  <c r="F79" i="7" s="1"/>
  <c r="F74" i="3"/>
  <c r="E74" i="3"/>
  <c r="D74" i="3"/>
  <c r="F78" i="7" s="1"/>
  <c r="F73" i="3"/>
  <c r="E73" i="3"/>
  <c r="D73" i="3"/>
  <c r="F77" i="7" s="1"/>
  <c r="F72" i="3"/>
  <c r="E72" i="3"/>
  <c r="D72" i="3"/>
  <c r="F76" i="7" s="1"/>
  <c r="F71" i="3"/>
  <c r="E71" i="3"/>
  <c r="D71" i="3"/>
  <c r="F75" i="7" s="1"/>
  <c r="F70" i="3"/>
  <c r="E70" i="3"/>
  <c r="D70" i="3"/>
  <c r="F74" i="7" s="1"/>
  <c r="F69" i="3"/>
  <c r="E69" i="3"/>
  <c r="D69" i="3"/>
  <c r="F73" i="7" s="1"/>
  <c r="F68" i="3"/>
  <c r="E68" i="3"/>
  <c r="D68" i="3"/>
  <c r="F72" i="7" s="1"/>
  <c r="F67" i="3"/>
  <c r="E67" i="3"/>
  <c r="D67" i="3"/>
  <c r="F71" i="7" s="1"/>
  <c r="F64" i="3"/>
  <c r="E64" i="3"/>
  <c r="D64" i="3"/>
  <c r="F68" i="7" s="1"/>
  <c r="F63" i="3"/>
  <c r="E63" i="3"/>
  <c r="D63" i="3"/>
  <c r="F67" i="7" s="1"/>
  <c r="F62" i="3"/>
  <c r="E62" i="3"/>
  <c r="D62" i="3"/>
  <c r="F66" i="7" s="1"/>
  <c r="F61" i="3"/>
  <c r="E61" i="3"/>
  <c r="D61" i="3"/>
  <c r="F65" i="7" s="1"/>
  <c r="F60" i="3"/>
  <c r="E60" i="3"/>
  <c r="D60" i="3"/>
  <c r="F64" i="7" s="1"/>
  <c r="F59" i="3"/>
  <c r="E59" i="3"/>
  <c r="D59" i="3"/>
  <c r="F63" i="7" s="1"/>
  <c r="F58" i="3"/>
  <c r="E58" i="3"/>
  <c r="D58" i="3"/>
  <c r="F62" i="7" s="1"/>
  <c r="F55" i="3"/>
  <c r="E55" i="3"/>
  <c r="D55" i="3"/>
  <c r="F59" i="7" s="1"/>
  <c r="F54" i="3"/>
  <c r="E54" i="3"/>
  <c r="D54" i="3"/>
  <c r="F58" i="7" s="1"/>
  <c r="F51" i="3"/>
  <c r="E51" i="3"/>
  <c r="D51" i="3"/>
  <c r="F55" i="7" s="1"/>
  <c r="F50" i="3"/>
  <c r="E50" i="3"/>
  <c r="D50" i="3"/>
  <c r="F54" i="7" s="1"/>
  <c r="F49" i="3"/>
  <c r="E49" i="3"/>
  <c r="D49" i="3"/>
  <c r="F53" i="7" s="1"/>
  <c r="F48" i="3"/>
  <c r="E48" i="3"/>
  <c r="D48" i="3"/>
  <c r="F52" i="7" s="1"/>
  <c r="F47" i="3"/>
  <c r="E47" i="3"/>
  <c r="D47" i="3"/>
  <c r="F51" i="7" s="1"/>
  <c r="F46" i="3"/>
  <c r="E46" i="3"/>
  <c r="D46" i="3"/>
  <c r="F50" i="7" s="1"/>
  <c r="F45" i="3"/>
  <c r="E45" i="3"/>
  <c r="D45" i="3"/>
  <c r="F49" i="7" s="1"/>
  <c r="F44" i="3"/>
  <c r="E44" i="3"/>
  <c r="D44" i="3"/>
  <c r="F48" i="7" s="1"/>
  <c r="F43" i="3"/>
  <c r="E43" i="3"/>
  <c r="D43" i="3"/>
  <c r="F47" i="7" s="1"/>
  <c r="F42" i="3"/>
  <c r="E42" i="3"/>
  <c r="D42" i="3"/>
  <c r="F46" i="7" s="1"/>
  <c r="F41" i="3"/>
  <c r="E41" i="3"/>
  <c r="D41" i="3"/>
  <c r="F45" i="7" s="1"/>
  <c r="F40" i="3"/>
  <c r="E40" i="3"/>
  <c r="D40" i="3"/>
  <c r="F44" i="7" s="1"/>
  <c r="F39" i="3"/>
  <c r="E39" i="3"/>
  <c r="D39" i="3"/>
  <c r="F43" i="7" s="1"/>
  <c r="F36" i="3"/>
  <c r="E36" i="3"/>
  <c r="D36" i="3"/>
  <c r="F40" i="7" s="1"/>
  <c r="F35" i="3"/>
  <c r="E35" i="3"/>
  <c r="D35" i="3"/>
  <c r="F39" i="7" s="1"/>
  <c r="F34" i="3"/>
  <c r="E34" i="3"/>
  <c r="D34" i="3"/>
  <c r="F38" i="7" s="1"/>
  <c r="F33" i="3"/>
  <c r="E33" i="3"/>
  <c r="D33" i="3"/>
  <c r="F37" i="7" s="1"/>
  <c r="F32" i="3"/>
  <c r="E32" i="3"/>
  <c r="D32" i="3"/>
  <c r="F36" i="7" s="1"/>
  <c r="F31" i="3"/>
  <c r="E31" i="3"/>
  <c r="D31" i="3"/>
  <c r="F35" i="7" s="1"/>
  <c r="F30" i="3"/>
  <c r="E30" i="3"/>
  <c r="D30" i="3"/>
  <c r="F34" i="7" s="1"/>
  <c r="F29" i="3"/>
  <c r="E29" i="3"/>
  <c r="D29" i="3"/>
  <c r="F33" i="7" s="1"/>
  <c r="F28" i="3"/>
  <c r="E28" i="3"/>
  <c r="D28" i="3"/>
  <c r="F32" i="7" s="1"/>
  <c r="F27" i="3"/>
  <c r="E27" i="3"/>
  <c r="D27" i="3"/>
  <c r="F31" i="7" s="1"/>
  <c r="F26" i="3"/>
  <c r="E26" i="3"/>
  <c r="D26" i="3"/>
  <c r="F30" i="7" s="1"/>
  <c r="F25" i="3"/>
  <c r="E25" i="3"/>
  <c r="D25" i="3"/>
  <c r="F29" i="7" s="1"/>
  <c r="F24" i="3"/>
  <c r="E24" i="3"/>
  <c r="D24" i="3"/>
  <c r="F28" i="7" s="1"/>
  <c r="F21" i="3"/>
  <c r="E21" i="3"/>
  <c r="D21" i="3"/>
  <c r="F25" i="7" s="1"/>
  <c r="F20" i="3"/>
  <c r="E20" i="3"/>
  <c r="D20" i="3"/>
  <c r="F24" i="7" s="1"/>
  <c r="F19" i="3"/>
  <c r="E19" i="3"/>
  <c r="D19" i="3"/>
  <c r="F23" i="7" s="1"/>
  <c r="F18" i="3"/>
  <c r="E18" i="3"/>
  <c r="D18" i="3"/>
  <c r="F22" i="7" s="1"/>
  <c r="F17" i="3"/>
  <c r="E17" i="3"/>
  <c r="D17" i="3"/>
  <c r="F21" i="7" s="1"/>
  <c r="F16" i="3"/>
  <c r="E16" i="3"/>
  <c r="D16" i="3"/>
  <c r="F20" i="7" s="1"/>
  <c r="F15" i="3"/>
  <c r="E15" i="3"/>
  <c r="D15" i="3"/>
  <c r="F19" i="7" s="1"/>
  <c r="F14" i="3"/>
  <c r="E14" i="3"/>
  <c r="D14" i="3"/>
  <c r="F18" i="7" s="1"/>
  <c r="F13" i="3"/>
  <c r="E13" i="3"/>
  <c r="D13" i="3"/>
  <c r="F17" i="7" s="1"/>
  <c r="F12" i="3"/>
  <c r="E12" i="3"/>
  <c r="D12" i="3"/>
  <c r="F16" i="7" s="1"/>
  <c r="F9" i="3"/>
  <c r="E9" i="3"/>
  <c r="D9" i="3"/>
  <c r="F13" i="7" s="1"/>
  <c r="F8" i="3"/>
  <c r="E8" i="3"/>
  <c r="D8" i="3"/>
  <c r="F12" i="7" s="1"/>
  <c r="F7" i="3"/>
  <c r="E7" i="3"/>
  <c r="D7" i="3"/>
  <c r="F11" i="7" s="1"/>
  <c r="F6" i="3"/>
  <c r="E6" i="3"/>
  <c r="D6" i="3"/>
  <c r="F10" i="7" s="1"/>
  <c r="D4" i="4"/>
  <c r="J144" i="7" l="1"/>
  <c r="I144" i="7"/>
  <c r="H12" i="6"/>
  <c r="H26" i="6" s="1"/>
  <c r="G144" i="7"/>
  <c r="F12" i="6"/>
  <c r="F26" i="6" s="1"/>
  <c r="D26" i="6"/>
  <c r="H144" i="7"/>
  <c r="G12" i="6"/>
  <c r="I26" i="6"/>
  <c r="G26" i="6"/>
  <c r="F126" i="3"/>
  <c r="F130" i="7"/>
  <c r="E22" i="6" s="1"/>
  <c r="F60" i="7"/>
  <c r="E15" i="6" s="1"/>
  <c r="F88" i="7"/>
  <c r="E18" i="6" s="1"/>
  <c r="F14" i="7"/>
  <c r="E11" i="6" s="1"/>
  <c r="F41" i="7"/>
  <c r="E13" i="6" s="1"/>
  <c r="F140" i="7"/>
  <c r="E23" i="6" s="1"/>
  <c r="F126" i="7"/>
  <c r="E21" i="6" s="1"/>
  <c r="F97" i="7"/>
  <c r="E19" i="6" s="1"/>
  <c r="F69" i="7"/>
  <c r="E16" i="6" s="1"/>
  <c r="F80" i="7"/>
  <c r="E17" i="6" s="1"/>
  <c r="F26" i="7"/>
  <c r="E12" i="6" s="1"/>
  <c r="F56" i="7"/>
  <c r="E14" i="6" s="1"/>
  <c r="F115" i="7"/>
  <c r="E20" i="6" s="1"/>
  <c r="E144" i="7"/>
  <c r="E122" i="3"/>
  <c r="F136" i="3"/>
  <c r="F65" i="3"/>
  <c r="E93" i="3"/>
  <c r="F52" i="3"/>
  <c r="E56" i="3"/>
  <c r="F76" i="3"/>
  <c r="E37" i="3"/>
  <c r="E52" i="3"/>
  <c r="F56" i="3"/>
  <c r="E65" i="3"/>
  <c r="E76" i="3"/>
  <c r="F84" i="3"/>
  <c r="F93" i="3"/>
  <c r="E111" i="3"/>
  <c r="F111" i="3"/>
  <c r="F122" i="3"/>
  <c r="E126" i="3"/>
  <c r="E136" i="3"/>
  <c r="F37" i="3"/>
  <c r="E84" i="3"/>
  <c r="E22" i="3"/>
  <c r="E10" i="3"/>
  <c r="F22" i="3"/>
  <c r="F10" i="3"/>
  <c r="H1" i="3"/>
  <c r="E26" i="6" l="1"/>
  <c r="F144" i="7"/>
  <c r="E140" i="3"/>
  <c r="F140" i="3"/>
  <c r="D139" i="3" l="1"/>
  <c r="D84" i="3" l="1"/>
  <c r="D126" i="3"/>
  <c r="D56" i="3"/>
  <c r="D37" i="3"/>
  <c r="D65" i="3"/>
  <c r="D52" i="3"/>
  <c r="D111" i="3"/>
  <c r="D122" i="3"/>
  <c r="D22" i="3"/>
  <c r="D93" i="3"/>
  <c r="D76" i="3"/>
  <c r="D136" i="3"/>
  <c r="D10" i="3"/>
  <c r="D140" i="3" l="1"/>
  <c r="CH3" i="5" l="1"/>
</calcChain>
</file>

<file path=xl/sharedStrings.xml><?xml version="1.0" encoding="utf-8"?>
<sst xmlns="http://schemas.openxmlformats.org/spreadsheetml/2006/main" count="1033" uniqueCount="390">
  <si>
    <t xml:space="preserve">SUB-TOTAL SUBSIDY TO PRIVATE COMPANIES </t>
  </si>
  <si>
    <t xml:space="preserve">SUBSIDY TO PRIVATE COMPANIES </t>
  </si>
  <si>
    <t>SUB-TOTAL SUBSIDY TO GOVERNMENT OWNED COMPANIES &amp; PARASTATALS</t>
  </si>
  <si>
    <t>RELIGIOUS PILGRIMAGE SUBSIDY</t>
  </si>
  <si>
    <t>HEALTH SUBSIDY</t>
  </si>
  <si>
    <t>AGRICULTURAL INPUTS SUBSIDY</t>
  </si>
  <si>
    <t>EDUCATION SUBSIDY</t>
  </si>
  <si>
    <t>PETROLEUM/ENERGY SUBSIDY</t>
  </si>
  <si>
    <t>MEAL SUBSIDY</t>
  </si>
  <si>
    <t>SUBSIDY TO GOVERNMENT OWNED COMPANIES</t>
  </si>
  <si>
    <t>SUBSIDY TO GOVERNMENT OWNED COMPANIES &amp; PARASTATALS</t>
  </si>
  <si>
    <t>SUBSIDIES GENERAL</t>
  </si>
  <si>
    <t>SUB-TOTAL FOREIGN GRANTS AND CONTRIBUTIONS</t>
  </si>
  <si>
    <t>EXTERNAL FINANCIAL OBLIGATIONS</t>
  </si>
  <si>
    <t>CONTRIBUTION TO INTERNATIONAL ORGANISATION</t>
  </si>
  <si>
    <t>FOREIGN GRANTS AND CONTRIBUTIONS</t>
  </si>
  <si>
    <t>SUB-TOTAL LOCAL GRANTS AND CONTRIBUTIONS</t>
  </si>
  <si>
    <t>GRANTS TO OTHER MDAs(TRANSFER TO OTHER MDAs)</t>
  </si>
  <si>
    <t>CONTRIBUTION TO TRADITIONAL COUNCILS</t>
  </si>
  <si>
    <t>GRANTS TO ACADEMIC INSTITUTIONS</t>
  </si>
  <si>
    <t>GRANTS TO COMMUNITIES/NGOs</t>
  </si>
  <si>
    <t>GRANT TO PRIVATE COMPANIES - CURRENT</t>
  </si>
  <si>
    <t>GRANTS TO GOVERNMENT OWNED COMPANIES - CURRENT</t>
  </si>
  <si>
    <t xml:space="preserve">GRANT TO LOCAL GOVERNMENTS -CURRENT </t>
  </si>
  <si>
    <t>GRANT TO OTHER STATE GOVERNMENTS - CURRENT</t>
  </si>
  <si>
    <t>LOCAL GRANTS AND CONTRIBUTIONS</t>
  </si>
  <si>
    <t>GRANTS AND CONTRIBUTIONS GENERAL</t>
  </si>
  <si>
    <t>SUB-TOTAL MISCELLANEOUS EXPENSES GENERAL</t>
  </si>
  <si>
    <t>CELEBRATION AND FESTIVAL</t>
  </si>
  <si>
    <t>ANNUAL BOARD OF SURVEY</t>
  </si>
  <si>
    <t>RECURRENT ADJUSTMENT</t>
  </si>
  <si>
    <t>CONTINGENCY</t>
  </si>
  <si>
    <t>MARGIN FOR INCREASE IN COSTS</t>
  </si>
  <si>
    <t>ELECTION-LOGISTICS SUPPORT</t>
  </si>
  <si>
    <t>ANNUAL BUDGET EXPENSES AND ADMINISTRATION</t>
  </si>
  <si>
    <t>DIRECT TEACHING &amp; LABORATORY COST</t>
  </si>
  <si>
    <t>SPORTING ACTIVITIES</t>
  </si>
  <si>
    <t>SUBSCRIPTION TO PROFESSIONAL BODIES</t>
  </si>
  <si>
    <t>WELFARE PACKAGES</t>
  </si>
  <si>
    <t>POSTAGES &amp; COURIER SERVICES</t>
  </si>
  <si>
    <t>MEDICAL EXPENSES-LOCAL</t>
  </si>
  <si>
    <t>PUBLICITY &amp; ADVERTISEMENTS</t>
  </si>
  <si>
    <t>HONORARIUM &amp; SITTING ALLOWANCE</t>
  </si>
  <si>
    <t>REFRESHMENT &amp; MEALS</t>
  </si>
  <si>
    <t>MISCELLANEOUS EXPENSES GENERAL</t>
  </si>
  <si>
    <t>SUB-TOTAL FINANCIAL CHARGES - GENERAL</t>
  </si>
  <si>
    <t>DOMESTIC INTEREST/DISCOUNT-SHORT TERM BORROWINGS</t>
  </si>
  <si>
    <t>DOMESTIC INTEREST/DISCOUNT-TREASURY BILL</t>
  </si>
  <si>
    <t>FOREIGN INTEREST/DISCOUNT-SHORT TERM BORROWINGS</t>
  </si>
  <si>
    <t>INTEREST/DISCOUNT ON FOREIGN LOAN</t>
  </si>
  <si>
    <t>OTHER  CRF BANK CHARGES</t>
  </si>
  <si>
    <t>INSURANCE PREMIUM</t>
  </si>
  <si>
    <t>BANK CHARGES (OTHER THAN INTEREST)</t>
  </si>
  <si>
    <t>FINANCIAL CHARGES - GENERAL</t>
  </si>
  <si>
    <t>SUB-TOTAL FUEL &amp; LUBRICANTS - GENERAL</t>
  </si>
  <si>
    <t>COOKING GAS/FUEL COST</t>
  </si>
  <si>
    <t>SEA BOAT FUEL COST</t>
  </si>
  <si>
    <t>AIRCRAFT FUEL COST</t>
  </si>
  <si>
    <t>PLANT / GENERATOR FUEL COST</t>
  </si>
  <si>
    <t>OTHER TRANSPORT EQUIPMENT FUEL COST</t>
  </si>
  <si>
    <t>MOTOR VEHICLE  FUEL COST</t>
  </si>
  <si>
    <t>FUEL &amp; LUBRICANTS - GENERAL</t>
  </si>
  <si>
    <t>SUB-TOTAL CONSULTING &amp; PROFESSIONAL SERVICES - GENERAL</t>
  </si>
  <si>
    <t>AUDITING OF ACCOUNTS</t>
  </si>
  <si>
    <t>MEDICAL CONSULTING</t>
  </si>
  <si>
    <t>AGRICULTURAL CONSULTING</t>
  </si>
  <si>
    <t>SURVEYING SERVICES</t>
  </si>
  <si>
    <t>ARCHITECTURAL SERVICES</t>
  </si>
  <si>
    <t>ENGINEERING SERVICES</t>
  </si>
  <si>
    <t>LEGAL SERVICES</t>
  </si>
  <si>
    <t>INFORMATION TECHNOLOGY CONSULTING</t>
  </si>
  <si>
    <t>FINANCIAL CONSULTING</t>
  </si>
  <si>
    <t>CONSULTING &amp; PROFESSIONAL SERVICES - GENERAL</t>
  </si>
  <si>
    <t>SUB-TOTAL OTHER SERVICES - GENERAL</t>
  </si>
  <si>
    <t>RESCUE SERVICES</t>
  </si>
  <si>
    <t>LAND USE CHARGES</t>
  </si>
  <si>
    <t>CLEANING &amp; FUMIGATION SERVICES</t>
  </si>
  <si>
    <t>SECURITY VOTE (INCLUDING OPERATIONS)</t>
  </si>
  <si>
    <t>RESIDENTIAL RENT</t>
  </si>
  <si>
    <t>OFFICE RENT</t>
  </si>
  <si>
    <t>SECURITY SERVICES</t>
  </si>
  <si>
    <t>OTHER SERVICES - GENERAL</t>
  </si>
  <si>
    <t>SUB-TOTAL TRAINING - GENERAL</t>
  </si>
  <si>
    <t xml:space="preserve">INTERNATIONAL  TRAINING </t>
  </si>
  <si>
    <t xml:space="preserve">LOCAL TRAINING </t>
  </si>
  <si>
    <t>TRAINING - GENERAL</t>
  </si>
  <si>
    <t>SUB-TOTAL MAINTENANCE SERVICES - GENERAL</t>
  </si>
  <si>
    <t>MINOR ROAD MAINTENANCE</t>
  </si>
  <si>
    <t>MAINTENANCE OF MARKETS/PUBLIC PLACES</t>
  </si>
  <si>
    <t>MAINTENANCE OF COMMUNICATION EQUIPMENTS</t>
  </si>
  <si>
    <t>MAINTENANCE OF STREET LIGHTINGS</t>
  </si>
  <si>
    <t>MAINTENANCE OF RAILWAY EQUIPMENTS</t>
  </si>
  <si>
    <t>MAINTENANCE OF SEA BOATS</t>
  </si>
  <si>
    <t>MAINTENANCE OF AIRCRAFTS</t>
  </si>
  <si>
    <t>OTHER MAINTENANCE SERVICES</t>
  </si>
  <si>
    <t>MAINTENANCE OF PLANTS/GENERATORS</t>
  </si>
  <si>
    <t>MAINTENANCE OF OFFICE / IT EQUIPMENTS</t>
  </si>
  <si>
    <t>MAINTENANCE OF OFFICE BUILDING / RESIDENTIAL QTRS</t>
  </si>
  <si>
    <t xml:space="preserve">MAINTENANCE OF OFFICE FURNITURE </t>
  </si>
  <si>
    <t>MAINTENANCE OF MOTOR VEHICLE / TRANSPORT EQUIPMENT</t>
  </si>
  <si>
    <t>MAINTENANCE SERVICES - GENERAL</t>
  </si>
  <si>
    <t>SUB-TOTAL MATERIALS &amp; SUPPLIES - GENERAL</t>
  </si>
  <si>
    <t>PRODUCTION OF REPORTS TO PUBLIC ACCOUNTS COMMITTEE</t>
  </si>
  <si>
    <t>PRODUCTION, PUBLICATION AND CIRCULATION OF ANNUAL FINANCIAL STATEMENTS</t>
  </si>
  <si>
    <t>FOOD STUFF / CATERING MATERIALS SUPPLIES</t>
  </si>
  <si>
    <t>TEACHING AIDS / INSTRUCTION MATERIALS</t>
  </si>
  <si>
    <t>UNIFORMS &amp; OTHER CLOTHING</t>
  </si>
  <si>
    <t>FIELD &amp; CAMPING MATERIALS SUPPLIES</t>
  </si>
  <si>
    <t>DRUGS/LABORATORY/MEDICAL SUPPLIES</t>
  </si>
  <si>
    <t>PRINTING OF SECURITY DOCUMENTS</t>
  </si>
  <si>
    <t>PRINTING OF NON SECURITY DOCUMENTS</t>
  </si>
  <si>
    <t>MAGAZINES &amp; PERIODICALS</t>
  </si>
  <si>
    <t>NEWSPAPERS</t>
  </si>
  <si>
    <t>BOOKS</t>
  </si>
  <si>
    <t>OFFICE STATIONERIES / COMPUTER CONSUMABLES</t>
  </si>
  <si>
    <t>MATERIALS &amp; SUPPLIES - GENERAL</t>
  </si>
  <si>
    <t>SUB-TOTAL UTILITIES - GENERAL</t>
  </si>
  <si>
    <t xml:space="preserve">SOFTWARE CHARGES/ LICENSE RENEWAL </t>
  </si>
  <si>
    <t>INTERACTIVE LEARNING NETWORK</t>
  </si>
  <si>
    <t>MULTI YEAR TARIFF ORDER</t>
  </si>
  <si>
    <t>SEWAGE CHARGES</t>
  </si>
  <si>
    <t>WATER RATES</t>
  </si>
  <si>
    <t>SATELLITE BROADCASTING ACCESS CHARGES</t>
  </si>
  <si>
    <t>INTERNET ACCESS CHARGES</t>
  </si>
  <si>
    <t>TELEPHONE CHARGES</t>
  </si>
  <si>
    <t>ELECTRICITY CHARGES</t>
  </si>
  <si>
    <t>UTILITIES - GENERAL</t>
  </si>
  <si>
    <t>SUB-TOTAL TRAVEL&amp; TRANSPORT - GENERAL</t>
  </si>
  <si>
    <t>INTERNATIONAL TRAVEL &amp; TRANSPORT: OTHERS</t>
  </si>
  <si>
    <t>INTERNATIONAL TRAVEL &amp; TRANSPORT: TRAINING</t>
  </si>
  <si>
    <t>LOCAL TRAVEL &amp; TRANSPORT: OTHERS</t>
  </si>
  <si>
    <t>LOCAL TRAVEL &amp; TRANSPORT: TRAINING</t>
  </si>
  <si>
    <t>TRAVEL &amp; TRANSPORT - GENERAL</t>
  </si>
  <si>
    <t>OVERHEAD COST</t>
  </si>
  <si>
    <t>OTHER RECURRENT COSTS</t>
  </si>
  <si>
    <t>ADMINISTRATIVE</t>
  </si>
  <si>
    <t>011100100100 - GOVERNOR'S OFFICE</t>
  </si>
  <si>
    <t>021500100100 - MINISTRY OF AGRICULTURE, FOOD SECURITY</t>
  </si>
  <si>
    <t>031801100100 - JUDICIAL SERVICE COMMISSION</t>
  </si>
  <si>
    <t>045102100100 - MINISTRY OF REGIONAL INTEGRATION</t>
  </si>
  <si>
    <t>051300100100 - MINISTRY OF EMPOWERMENT AND YOUTH ENGAGEMENT</t>
  </si>
  <si>
    <t>ECONOMIC</t>
  </si>
  <si>
    <t>011100100900 - OFFICE OF POLICY COORDINATION</t>
  </si>
  <si>
    <t>021501400100 - OSUN PRODUCE BOARD</t>
  </si>
  <si>
    <t>032600100100 - MINISTRY OF JUSTICE</t>
  </si>
  <si>
    <t xml:space="preserve">051400100100 - MINISTRY OF WOMEN &amp; CHILDREN AFFAIRS </t>
  </si>
  <si>
    <t>LAW</t>
  </si>
  <si>
    <t>011100700200 - OFFICE OF ENTERPRISE AND WEALTH CREATION</t>
  </si>
  <si>
    <t>021510200100 - OSUN STATE AGRICULTURAL DEVELOPMENT  PROGRAMME</t>
  </si>
  <si>
    <t>032605100100 - THE  JUDICIARY (HIGH COURT OF JUSTICE)</t>
  </si>
  <si>
    <t>051700100100 - MINISTRY OF EDUCATION</t>
  </si>
  <si>
    <t>REGIONAL</t>
  </si>
  <si>
    <t>011101000100 - PUBLIC PROCUREMENT AGENCY</t>
  </si>
  <si>
    <t>021510300100 - OSUN STATE AGRICULTURAL DEVELOPMENT  CORPORATION</t>
  </si>
  <si>
    <t>032605200100 - CUSTOMARY COURT OF APPEAL</t>
  </si>
  <si>
    <t>051700300100 - STATE UNIVERSAL BASIC EDUCATION BOARD</t>
  </si>
  <si>
    <t>SOCIAL</t>
  </si>
  <si>
    <t>011101900100 - MINISTRY OF SPECIAL DUTIES</t>
  </si>
  <si>
    <t>022000100100 - MINISTRY OF FINANCE</t>
  </si>
  <si>
    <t>051700800100 - OSUN STATE LIBRARY BOARD</t>
  </si>
  <si>
    <t>011103500100 - BUREAU OF PUBLIC SERVICE PENSION</t>
  </si>
  <si>
    <t>022000200100 - DEBT MANAGEMENT OFFICE</t>
  </si>
  <si>
    <t>051701000100 - OSUN MASS EDUCATION</t>
  </si>
  <si>
    <t>011200300100 - OSUN STATE HOUSE OF ASSEMBLY</t>
  </si>
  <si>
    <t>022000300100 - MINISTRY OF ECONOMIC PLANNING, BUDGET &amp; DEVELOPMENT</t>
  </si>
  <si>
    <t>051701800100 - OSUN STATE COLLEGE OF TECHNOLOGY, ESA-OKE</t>
  </si>
  <si>
    <t>011200400100 - OSUN STATE HOUSE OF ASSEMBLY SERVICE COMMISSION</t>
  </si>
  <si>
    <t>022000700100 - OFFICE OF THE ACCOUNTANT - GENERAL</t>
  </si>
  <si>
    <t>051701800600 - OSUN STATE POLYTECHNIC, IREE</t>
  </si>
  <si>
    <t>012300100100 - MINISTRY OF INFORMATION AND STRATEGY</t>
  </si>
  <si>
    <t>022000800100 - OSUN STATE INTERNAL  REVENUE SERVICE</t>
  </si>
  <si>
    <t>051701900100 - OSUN STATE COLLEGE OF EDUCATION, ILESA</t>
  </si>
  <si>
    <t>012300300100 - OSUN STATE BROADCASTING  CORPORATION</t>
  </si>
  <si>
    <t>022200100100 - MINISTRY OF INDUSTRY, COMMERCE &amp; COOPERATIVES</t>
  </si>
  <si>
    <t>051701900800 - OSUN STATE COLLEGE OF EDUCATION, ILA-ORANGUN</t>
  </si>
  <si>
    <t>012400100100 - MINISTRY OF HOME AFFAIRS</t>
  </si>
  <si>
    <t>022205100100 - OSUN MICRO CREDIT AGENCY</t>
  </si>
  <si>
    <t>051702100100 - OSUN STATE UNIVERSITY, OSOGBO</t>
  </si>
  <si>
    <t>012500500100 - MINISTRY OF HUMAN RESOURCES &amp; CAPACITY BUILDING</t>
  </si>
  <si>
    <t>022205600100 - OSUN SIGNAGE, HOARDING AND ADVERTISEMENT AGENCY</t>
  </si>
  <si>
    <t>051702101100 - LADOKE AKINTOLA UNIVERSITY OF TECHNOLOGY, OGBOMOSO</t>
  </si>
  <si>
    <t>014000100100 - OFFICE OF THE AUDITOR GENERAL   ( STATE )</t>
  </si>
  <si>
    <t>022800100100 - MINISTRY OF INNOVATION, SCIENCE AND TECHNOLOGY</t>
  </si>
  <si>
    <t>051702600100 - OSUN CENTRAL EDUCATIONAL DISTRICT ILA ORANGUN (DISTRICT OFFICE)</t>
  </si>
  <si>
    <t>014000200100 - OFFICE OF THE AUDITOR GENERAL   (LOCAL GOVERNMENTS)</t>
  </si>
  <si>
    <t>022905300100 - OFFICE OF THE TRANSPORTATION</t>
  </si>
  <si>
    <t>051702620000 - OSUN EAST EDUCATIONAL DISTRICT OFFICE, ILE - IFE (DISTRICT OFFICE)</t>
  </si>
  <si>
    <t>014700100100 - CIVIL SERVICE COMMISSION</t>
  </si>
  <si>
    <t>023305100100 - OFFICE OF FORESTRY, NATURAL &amp; MINERAL RESOURCES</t>
  </si>
  <si>
    <t>051702640000 - OSUN WEST EDUCATIONAL DISTRICT OFFICE, IKIRE (DISTRICT OFFICE)</t>
  </si>
  <si>
    <t>014700200100 - LOCAL GOVERNMENTS SERVICE COMMISSION</t>
  </si>
  <si>
    <t>023400100100 - MINISTRY OF WORKS &amp; TRANSPORT</t>
  </si>
  <si>
    <t>051705100100 - TEACHERS' ESTABLISHMENT AND PENSIONS OFFICE, OSOGBO</t>
  </si>
  <si>
    <t>014800100100 - OSUN STATE INDEPENDENT ELECTORAL COMMISSION</t>
  </si>
  <si>
    <t>023400400100 - OSUN ROAD MAINTENANCE AGENCY</t>
  </si>
  <si>
    <t>051705300100 - BOARD FOR TECHNICAL AND VOCATIONAL EDUCATION</t>
  </si>
  <si>
    <t>023400200100 - OFFICE OF THE SURVEYOR - GENERAL</t>
  </si>
  <si>
    <t>051705600100 - OFFICE OF HIGHER EDUCATION, BURSARY &amp; SCHOLARSHIP</t>
  </si>
  <si>
    <t>023405500100 - OSUN ASSETS MANAGEMENT AGENCY</t>
  </si>
  <si>
    <t>051706500100 - OSUN EDUCATION QUALITY ASSURANCE AND MORALITY AGENCY</t>
  </si>
  <si>
    <t>023600100100 - OFFICE OF TOURISM AND CULTURE</t>
  </si>
  <si>
    <t>052100100100 - MINISTRY OF HEALTH</t>
  </si>
  <si>
    <t>023600400100 - OSUN STATE COUNCIL FOR ARTS AND CULTURE</t>
  </si>
  <si>
    <t>052110200100 - OSUN STATE HOSPITALS MANAGEMENT BOARD</t>
  </si>
  <si>
    <t>023605200100 - OSUN STATE TOURISM BOARD</t>
  </si>
  <si>
    <t>052102600100 - LAUTECH TEACHING HOSPITAL, OSOGBO</t>
  </si>
  <si>
    <t>023800400100 - STATE BUREAU OF STATISTICS</t>
  </si>
  <si>
    <t>052111600100 - PRIMARY HEALTH CARE DEVELOPMENT BOARD</t>
  </si>
  <si>
    <t>025200100100 - OFFICE OF WATER RESOURCES, RURAL AND COMMUNITY AFFAIRS</t>
  </si>
  <si>
    <t>053500100100 - MINISTRY OF ENVIRONMENT &amp; SANITATION</t>
  </si>
  <si>
    <t>025210200100 - OSUN STATE WATER CORPORATION</t>
  </si>
  <si>
    <t>053500200100 - OSUN PARKS AND GARDENS MANAGEMENT AGENCY</t>
  </si>
  <si>
    <t>025210300100 - RURAL WATER &amp; ENVIRONMENTAL SANITATION AGENCY</t>
  </si>
  <si>
    <t>053505300100 - OSUN STATE WASTE MANAGEMENT AGENCY</t>
  </si>
  <si>
    <t>025305300100 - OSUN STATE PROPERTY DEVELOPMENT CORPORATION</t>
  </si>
  <si>
    <t>053900100100 - MINISTRY OF SOCIAL PROTECTION, SPORTS &amp; SPECIAL NEEDS</t>
  </si>
  <si>
    <t>025305500100 - OSUN NEW TOWNS AND GROWTH AREAS DEVELOPMENT AUTHORITY</t>
  </si>
  <si>
    <t>053905100100 - OSUN STATE SPORTS COUNCIL</t>
  </si>
  <si>
    <t>025305600100 - OSUN STATE CAPITAL TERRITORY DEVELOPMENT AUTHORITY</t>
  </si>
  <si>
    <t>055100100100 - MINISTRY OF LOCAL GOVERNMENTS AND CHIEFTAINCY AFFAIRS</t>
  </si>
  <si>
    <t>SECTOR</t>
  </si>
  <si>
    <t>OVERHEADCOST</t>
  </si>
  <si>
    <t>TravelnTransportGeneral</t>
  </si>
  <si>
    <t>UtilitiesGeneral</t>
  </si>
  <si>
    <t>MaterialsSuppliesGeneral</t>
  </si>
  <si>
    <t>MaintenanceServicesGeneral</t>
  </si>
  <si>
    <t>TrainingGeneral</t>
  </si>
  <si>
    <t>OtherServicesGeneral</t>
  </si>
  <si>
    <t>FuelnLubricantGeneral</t>
  </si>
  <si>
    <t>FinancialChargesGeneral</t>
  </si>
  <si>
    <t>MiscellaneousExpensesGeneral</t>
  </si>
  <si>
    <t>LocalGrantsnContributions</t>
  </si>
  <si>
    <t>ForeignGrantsnContributions</t>
  </si>
  <si>
    <t>SubsidyToGovernmentOwnedCompaniesnParastatals</t>
  </si>
  <si>
    <t xml:space="preserve">SubsidyToPrivateCompanies </t>
  </si>
  <si>
    <t>22020101 - LOCAL TRAVEL &amp; TRANSPORT: TRAINING</t>
  </si>
  <si>
    <t>22020102 - LOCAL TRAVEL &amp; TRANSPORT: OTHERS</t>
  </si>
  <si>
    <t>22020103 - INTERNATIONAL TRAVEL &amp; TRANSPORT: TRAINING</t>
  </si>
  <si>
    <t>22020104 - INTERNATIONAL TRAVEL &amp; TRANSPORT: OTHERS</t>
  </si>
  <si>
    <t>22020201 - ELECTRICITY CHARGES</t>
  </si>
  <si>
    <t>22020202 - TELEPHONE CHARGES</t>
  </si>
  <si>
    <t>22020203 - INTERNET ACCESS CHARGES</t>
  </si>
  <si>
    <t>22020204 - SATELLITE BROADCASTING ACCESS CHARGES</t>
  </si>
  <si>
    <t>22020205 - WATER RATES</t>
  </si>
  <si>
    <t>22020206 - SEWAGE CHARGES</t>
  </si>
  <si>
    <t>22020207 - LEASED COMMUNICATION LINES(S)</t>
  </si>
  <si>
    <t>22020208 - MULTI YEAR TARIFF ORDER</t>
  </si>
  <si>
    <t>22020209 - INTERACTIVE LEARNING NETWORK</t>
  </si>
  <si>
    <t xml:space="preserve">22020210 - SOFTWARE CHARGES/ LICENSE RENEWAL </t>
  </si>
  <si>
    <t>22020301 - OFFICE STATIONERIES / COMPUTER CONSUMABLES</t>
  </si>
  <si>
    <t>22020302 - BOOKS</t>
  </si>
  <si>
    <t>22020303 - NEWSPAPERS</t>
  </si>
  <si>
    <t>22020304 - MAGAZINES &amp; PERIODICALS</t>
  </si>
  <si>
    <t>22020305 - PRINTING OF NON SECURITY DOCUMENTS</t>
  </si>
  <si>
    <t>22020306 - PRINTING OF SECURITY DOCUMENTS</t>
  </si>
  <si>
    <t>22020307 - DRUGS/LABORATORY/MEDICAL SUPPLIES</t>
  </si>
  <si>
    <t>22020308 - FIELD &amp; CAMPING MATERIALS SUPPLIES</t>
  </si>
  <si>
    <t>22020309 - UNIFORMS &amp; OTHER CLOTHING</t>
  </si>
  <si>
    <t>22020310 - TEACHING AIDS / INSTRUCTION MATERIALS</t>
  </si>
  <si>
    <t>22020311 - FOOD STUFF / CATERING MATERIALS SUPPLIES</t>
  </si>
  <si>
    <t>22020312 - PRODUCTION, PUBLICATION AND CIRCULATION OF ANNUAL FINANCIAL STATEMENTS</t>
  </si>
  <si>
    <t>22020313 - PRODUCTION OF REPORTS TO PUBLIC ACCOUNTS COMMITTEE</t>
  </si>
  <si>
    <t>22020401 - MAINTENANCE OF MOTOR VEHICLE / TRANSPORT EQUIPMENT</t>
  </si>
  <si>
    <t xml:space="preserve">22020402 - MAINTENANCE OF OFFICE FURNITURE </t>
  </si>
  <si>
    <t>22020403 - MAINTENANCE OF OFFICE BUILDING / RESIDENTIAL QTRS</t>
  </si>
  <si>
    <t>22020404 - MAINTENANCE OF OFFICE / IT EQUIPMENTS</t>
  </si>
  <si>
    <t>22020405 - MAINTENANCE OF PLANTS/GENERATORS</t>
  </si>
  <si>
    <t>22020406 - OTHER MAINTENANCE SERVICES</t>
  </si>
  <si>
    <t>22020407 - MAINTENANCE OF AIRCRAFTS</t>
  </si>
  <si>
    <t>22020408 - MAINTENANCE OF SEA BOATS</t>
  </si>
  <si>
    <t>22020409 - MAINTENANCE OF RAILWAY EQUIPMENTS</t>
  </si>
  <si>
    <t>22020410 - MAINTENANCE OF STREET LIGHTINGS</t>
  </si>
  <si>
    <t>22020411 - MAINTENANCE OF COMMUNICATION EQUIPMENTS</t>
  </si>
  <si>
    <t>22020412 - MAINTENANCE OF MARKETS/PUBLIC PLACES</t>
  </si>
  <si>
    <t>22020413 - MINOR ROAD MAINTENANCE</t>
  </si>
  <si>
    <t xml:space="preserve">22020501 - LOCAL TRAINING </t>
  </si>
  <si>
    <t xml:space="preserve">22020502 - INTERNATIONAL  TRAINING </t>
  </si>
  <si>
    <t>22020601 - SECURITY SERVICES</t>
  </si>
  <si>
    <t>22020602 - OFFICE RENT</t>
  </si>
  <si>
    <t>22020603 - RESIDENTIAL RENT</t>
  </si>
  <si>
    <t>22020604 - SECURITY VOTE (INCLUDING OPERATIONS)</t>
  </si>
  <si>
    <t>22020605 - CLEANING &amp; FUMIGATION SERVICES</t>
  </si>
  <si>
    <t>22020606 - LAND USE CHARGES</t>
  </si>
  <si>
    <t>22020607 - RESCUE SERVICES</t>
  </si>
  <si>
    <t>22020701 - FINANCIAL CONSULTING</t>
  </si>
  <si>
    <t>22020702 - INFORMATION TECHNOLOGY CONSULTING</t>
  </si>
  <si>
    <t>22020703 - LEGAL SERVICES</t>
  </si>
  <si>
    <t>22020704 - ENGINEERING SERVICES</t>
  </si>
  <si>
    <t>22020705 - ARCHITECTURAL SERVICES</t>
  </si>
  <si>
    <t>22020706 - SURVEYING SERVICES</t>
  </si>
  <si>
    <t>22020707 - AGRICULTURAL CONSULTING</t>
  </si>
  <si>
    <t>22020708 - MEDICAL CONSULTING</t>
  </si>
  <si>
    <t>22020709 - AUDITING OF ACCOUNTS</t>
  </si>
  <si>
    <t>22020801 - MOTOR VEHICLE  FUEL COST</t>
  </si>
  <si>
    <t>22020802 - OTHER TRANSPORT EQUIPMENT FUEL COST</t>
  </si>
  <si>
    <t>22020803 - PLANT / GENERATOR FUEL COST</t>
  </si>
  <si>
    <t>22020804 - AIRCRAFT FUEL COST</t>
  </si>
  <si>
    <t>22020805 - SEA BOAT FUEL COST</t>
  </si>
  <si>
    <t>22020806 - COOKING GAS/FUEL COST</t>
  </si>
  <si>
    <t>22020901 - BANK CHARGES (OTHER THAN INTEREST)</t>
  </si>
  <si>
    <t>22020902 - INSURANCE PREMIUM</t>
  </si>
  <si>
    <t>22020904 - OTHER  CRF BANK CHARGES</t>
  </si>
  <si>
    <t>22020905 - INTEREST/DISCOUNT ON FOREIGN LOAN</t>
  </si>
  <si>
    <t>22020906 - FOREIGN INTEREST/DISCOUNT-SHORT TERM BORROWINGS</t>
  </si>
  <si>
    <t>22020907 - DOMESTIC INTEREST/DISCOUNT-TREASURY BILL</t>
  </si>
  <si>
    <t>22020908 - DOMESTIC INTEREST/DISCOUNT-SHORT TERM BORROWINGS</t>
  </si>
  <si>
    <t>22021001 - REFRESHMENT &amp; MEALS</t>
  </si>
  <si>
    <t>22021002 - HONORARIUM &amp; SITTING ALLOWANCE</t>
  </si>
  <si>
    <t>22021003 - PUBLICITY &amp; ADVERTISEMENTS</t>
  </si>
  <si>
    <t>22021004 - MEDICAL EXPENSES-LOCAL</t>
  </si>
  <si>
    <t>22021006 - POSTAGES &amp; COURIER SERVICES</t>
  </si>
  <si>
    <t>22021007 - WELFARE PACKAGES</t>
  </si>
  <si>
    <t>22021008 - SUBSCRIPTION TO PROFESSIONAL BODIES</t>
  </si>
  <si>
    <t>22021009 - SPORTING ACTIVITIES</t>
  </si>
  <si>
    <t>22021010 - DIRECT TEACHING &amp; LABORATORY COST</t>
  </si>
  <si>
    <t>22021014 - ANNUAL BUDGET EXPENSES AND ADMINISTRATION</t>
  </si>
  <si>
    <t>22021020 - ELECTION-LOGISTICS SUPPORT</t>
  </si>
  <si>
    <t>22021037 - MARGIN FOR INCREASE IN COSTS</t>
  </si>
  <si>
    <t>22021041 - CONTINGENCY</t>
  </si>
  <si>
    <t>22021042 - RECURRENT ADJUSTMENT</t>
  </si>
  <si>
    <t>22021047 - ANNUAL BOARD OF SURVEY</t>
  </si>
  <si>
    <t>22021048 - CELEBRATION AND FESTIVAL</t>
  </si>
  <si>
    <t>22040101 - GRANT TO OTHER STATE GOVERNMENTS - CURRENT</t>
  </si>
  <si>
    <t xml:space="preserve">22040103 - GRANT TO LOCAL GOVERNMENTS -CURRENT </t>
  </si>
  <si>
    <t>22040105 - GRANTS TO GOVERNMENT OWNED COMPANIES - CURRENT</t>
  </si>
  <si>
    <t>22040107 - GRANT TO PRIVATE COMPANIES - CURRENT</t>
  </si>
  <si>
    <t>22040109 - GRANTS TO COMMUNITIES/NGOs</t>
  </si>
  <si>
    <t>22040110 - GRANTS TO ACADEMIC INSTITUTIONS</t>
  </si>
  <si>
    <t>22040111 - CONTRIBUTION TO TRADITIONAL COUNCILS</t>
  </si>
  <si>
    <t>22040112 - GRANTS TO OTHER MDAs(TRANSFER TO OTHER MDAs)</t>
  </si>
  <si>
    <t>22040203 - CONTRIBUTION TO INTERNATIONAL ORGANISATION</t>
  </si>
  <si>
    <t>22040204 - EXTERNAL FINANCIAL OBLIGATIONS</t>
  </si>
  <si>
    <t>22050101 - SUBSIDY TO GOVERNMENT OWNED COMPANIES</t>
  </si>
  <si>
    <t>22050102 - MEAL SUBSIDY</t>
  </si>
  <si>
    <t>22050104 - PETROLEUM/ENERGY SUBSIDY</t>
  </si>
  <si>
    <t>22050105 - EDUCATION SUBSIDY</t>
  </si>
  <si>
    <t>22050106 - AGRICULTURAL INPUTS SUBSIDY</t>
  </si>
  <si>
    <t>22050107 - HEALTH SUBSIDY</t>
  </si>
  <si>
    <t>22050108 - RELIGIOUS PILGRIMAGE SUBSIDY</t>
  </si>
  <si>
    <t xml:space="preserve">22050201 - SUBSIDY TO PRIVATE COMPANIES </t>
  </si>
  <si>
    <t>MDAs</t>
  </si>
  <si>
    <t>OVERHEAD COST DETAIL</t>
  </si>
  <si>
    <t>AMOUNT</t>
  </si>
  <si>
    <t>ConsultingProfessionalServicesGeneral</t>
  </si>
  <si>
    <t>TOTAL</t>
  </si>
  <si>
    <t>CHOOSE SECTOR</t>
  </si>
  <si>
    <t>CHOOSE MDAs</t>
  </si>
  <si>
    <t>TOTAL OVERHEAD FOR THE MDA</t>
  </si>
  <si>
    <t>ECONOMIC CODE</t>
  </si>
  <si>
    <t>DESCRIPTION</t>
  </si>
  <si>
    <t>x</t>
  </si>
  <si>
    <t>y</t>
  </si>
  <si>
    <t>z = x + y</t>
  </si>
  <si>
    <t>₦</t>
  </si>
  <si>
    <t>OVERHEADS DATA ENTRY FOR 2019 BUDGET</t>
  </si>
  <si>
    <t>DataEntry</t>
  </si>
  <si>
    <t>SUMMARY OF OVERHEADS FOR 2019 BUDGET</t>
  </si>
  <si>
    <t>APPROVED BUDGET 2018</t>
  </si>
  <si>
    <t>PROPOSED BUDGET 2019</t>
  </si>
  <si>
    <t>ACTUAL EXP. (JAN-DEC, 2017)</t>
  </si>
  <si>
    <t>ACTUAL EXP. (JAN-JUNE 2018)</t>
  </si>
  <si>
    <t>Data Entry</t>
  </si>
  <si>
    <t>LEASED COMMUNICATION LINE(S)</t>
  </si>
  <si>
    <t>Recurrent Details</t>
  </si>
  <si>
    <t>Back</t>
  </si>
  <si>
    <t>STATE GOVERNMENT OF OSUN</t>
  </si>
  <si>
    <t>LEASED COMMUNICATION LINES(S)</t>
  </si>
  <si>
    <t>TOTAL TRANSFERS</t>
  </si>
  <si>
    <t>TRAVEL&amp; TRANSPORT - GENERAL</t>
  </si>
  <si>
    <t>MTSSSectors</t>
  </si>
  <si>
    <t>Agriculture</t>
  </si>
  <si>
    <t>BudgetPlanningndRevenueMobilization</t>
  </si>
  <si>
    <t>CommercendIndustry</t>
  </si>
  <si>
    <t>Education</t>
  </si>
  <si>
    <t>Environment</t>
  </si>
  <si>
    <t>GovernancendAdministration</t>
  </si>
  <si>
    <t>Health</t>
  </si>
  <si>
    <t>InformationndCommunication</t>
  </si>
  <si>
    <t>Infrastructure</t>
  </si>
  <si>
    <t>SecurityLawndJustice</t>
  </si>
  <si>
    <t>SocialDevelopmentndWelfare</t>
  </si>
  <si>
    <t>WaterndSanitation</t>
  </si>
  <si>
    <t>026000100100 - MINISTRY OF LANDS AND PHYSICAL PLANNING</t>
  </si>
  <si>
    <t>AMOUNT2</t>
  </si>
  <si>
    <t>AMOUNT3</t>
  </si>
  <si>
    <t>2019  SUMMARY OF OTHER RECURRENT EXPENDITURE</t>
  </si>
  <si>
    <t>2019  DETAILS OF OTHER RECURRENT EXPENDITURE</t>
  </si>
  <si>
    <t>ACTUAL EXP. (JULY-SEPT 2018)</t>
  </si>
  <si>
    <t>ACTUAL EXP.  (JAN-SEPT 2018)</t>
  </si>
  <si>
    <t>PRIMARY HEALTH CARE DEVELOPMENT 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</si>
</sst>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ckwell"/>
      <family val="1"/>
    </font>
    <font>
      <b/>
      <sz val="11"/>
      <color theme="1"/>
      <name val="Rockwell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Rockwell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24"/>
      <color theme="0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theme="10"/>
      <name val="Segoe UI"/>
      <family val="2"/>
    </font>
    <font>
      <b/>
      <u/>
      <sz val="11"/>
      <color theme="10"/>
      <name val="Calibri"/>
      <family val="2"/>
      <scheme val="minor"/>
    </font>
    <font>
      <b/>
      <u/>
      <sz val="11"/>
      <color theme="10"/>
      <name val="Segoe UI"/>
      <family val="2"/>
    </font>
    <font>
      <b/>
      <sz val="18"/>
      <color theme="1"/>
      <name val="Rockwell"/>
      <family val="1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Rockwell"/>
      <family val="1"/>
    </font>
    <font>
      <b/>
      <sz val="11"/>
      <color theme="0"/>
      <name val="AR JULIAN"/>
    </font>
    <font>
      <b/>
      <sz val="11"/>
      <color rgb="FF92D050"/>
      <name val="Segoe UI"/>
      <family val="2"/>
    </font>
    <font>
      <sz val="12"/>
      <color theme="1"/>
      <name val="Rockwell"/>
      <family val="1"/>
    </font>
    <font>
      <sz val="11"/>
      <color theme="0" tint="-0.34998626667073579"/>
      <name val="Calibri"/>
      <family val="2"/>
      <scheme val="minor"/>
    </font>
    <font>
      <b/>
      <sz val="12"/>
      <name val="Rockwell"/>
      <family val="1"/>
    </font>
    <font>
      <b/>
      <sz val="10"/>
      <color theme="1"/>
      <name val="Rockwell"/>
      <family val="1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0" fontId="19" fillId="6" borderId="18" applyNumberFormat="0" applyAlignment="0" applyProtection="0"/>
  </cellStyleXfs>
  <cellXfs count="133">
    <xf numFmtId="0" fontId="0" fillId="0" borderId="0" xfId="0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2" fillId="0" borderId="5" xfId="0" applyFont="1" applyBorder="1"/>
    <xf numFmtId="43" fontId="3" fillId="0" borderId="8" xfId="2" applyFont="1" applyBorder="1"/>
    <xf numFmtId="0" fontId="2" fillId="0" borderId="4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43" fontId="2" fillId="0" borderId="8" xfId="2" quotePrefix="1" applyFont="1" applyBorder="1" applyProtection="1">
      <protection hidden="1"/>
    </xf>
    <xf numFmtId="0" fontId="2" fillId="0" borderId="7" xfId="0" applyFont="1" applyBorder="1"/>
    <xf numFmtId="43" fontId="0" fillId="0" borderId="0" xfId="1" applyFont="1"/>
    <xf numFmtId="43" fontId="2" fillId="0" borderId="3" xfId="2" quotePrefix="1" applyFont="1" applyBorder="1" applyProtection="1">
      <protection hidden="1"/>
    </xf>
    <xf numFmtId="43" fontId="3" fillId="0" borderId="9" xfId="2" applyFont="1" applyBorder="1" applyProtection="1">
      <protection hidden="1"/>
    </xf>
    <xf numFmtId="43" fontId="3" fillId="0" borderId="8" xfId="2" applyFont="1" applyBorder="1" applyProtection="1">
      <protection hidden="1"/>
    </xf>
    <xf numFmtId="43" fontId="3" fillId="0" borderId="1" xfId="0" applyNumberFormat="1" applyFont="1" applyBorder="1" applyProtection="1">
      <protection hidden="1"/>
    </xf>
    <xf numFmtId="0" fontId="0" fillId="3" borderId="0" xfId="0" applyFill="1" applyProtection="1">
      <protection locked="0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2" fillId="4" borderId="0" xfId="0" applyFont="1" applyFill="1"/>
    <xf numFmtId="0" fontId="0" fillId="4" borderId="0" xfId="0" applyFill="1"/>
    <xf numFmtId="43" fontId="0" fillId="4" borderId="0" xfId="1" applyFont="1" applyFill="1"/>
    <xf numFmtId="0" fontId="15" fillId="0" borderId="0" xfId="42" applyFont="1" applyAlignment="1">
      <alignment horizontal="left" vertical="center"/>
    </xf>
    <xf numFmtId="0" fontId="16" fillId="0" borderId="0" xfId="42" applyFont="1" applyAlignment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43" fontId="3" fillId="0" borderId="1" xfId="2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0" borderId="13" xfId="0" applyFont="1" applyBorder="1" applyProtection="1"/>
    <xf numFmtId="43" fontId="3" fillId="0" borderId="12" xfId="2" applyFont="1" applyBorder="1" applyAlignment="1" applyProtection="1">
      <alignment horizontal="center"/>
    </xf>
    <xf numFmtId="43" fontId="3" fillId="0" borderId="1" xfId="2" applyFont="1" applyBorder="1" applyAlignment="1" applyProtection="1">
      <alignment horizontal="center"/>
    </xf>
    <xf numFmtId="0" fontId="3" fillId="0" borderId="3" xfId="0" applyFont="1" applyBorder="1" applyProtection="1"/>
    <xf numFmtId="0" fontId="2" fillId="0" borderId="3" xfId="0" applyFont="1" applyBorder="1" applyProtection="1"/>
    <xf numFmtId="0" fontId="3" fillId="0" borderId="2" xfId="0" applyFont="1" applyBorder="1" applyAlignment="1" applyProtection="1">
      <alignment horizontal="center"/>
    </xf>
    <xf numFmtId="0" fontId="3" fillId="0" borderId="1" xfId="0" applyFont="1" applyBorder="1" applyProtection="1"/>
    <xf numFmtId="0" fontId="2" fillId="0" borderId="5" xfId="0" applyFont="1" applyBorder="1" applyProtection="1"/>
    <xf numFmtId="0" fontId="3" fillId="0" borderId="4" xfId="0" applyFont="1" applyBorder="1" applyProtection="1"/>
    <xf numFmtId="0" fontId="2" fillId="0" borderId="4" xfId="0" applyFont="1" applyBorder="1" applyProtection="1"/>
    <xf numFmtId="43" fontId="18" fillId="0" borderId="0" xfId="0" applyNumberFormat="1" applyFont="1"/>
    <xf numFmtId="0" fontId="0" fillId="0" borderId="0" xfId="0" applyProtection="1"/>
    <xf numFmtId="0" fontId="14" fillId="0" borderId="0" xfId="42" applyFont="1" applyProtection="1"/>
    <xf numFmtId="0" fontId="6" fillId="2" borderId="0" xfId="0" applyFont="1" applyFill="1" applyProtection="1"/>
    <xf numFmtId="0" fontId="6" fillId="2" borderId="0" xfId="0" applyFont="1" applyFill="1" applyAlignment="1" applyProtection="1">
      <alignment horizontal="right"/>
    </xf>
    <xf numFmtId="0" fontId="3" fillId="0" borderId="0" xfId="0" applyFont="1" applyFill="1" applyBorder="1" applyProtection="1"/>
    <xf numFmtId="0" fontId="21" fillId="6" borderId="18" xfId="44" applyNumberFormat="1" applyFont="1"/>
    <xf numFmtId="0" fontId="22" fillId="0" borderId="0" xfId="42" applyFont="1" applyAlignment="1">
      <alignment horizontal="center"/>
    </xf>
    <xf numFmtId="0" fontId="3" fillId="0" borderId="4" xfId="0" applyFont="1" applyBorder="1"/>
    <xf numFmtId="0" fontId="2" fillId="0" borderId="4" xfId="0" applyFont="1" applyBorder="1"/>
    <xf numFmtId="0" fontId="3" fillId="0" borderId="2" xfId="0" applyFont="1" applyBorder="1"/>
    <xf numFmtId="0" fontId="3" fillId="0" borderId="2" xfId="0" applyFont="1" applyFill="1" applyBorder="1" applyAlignment="1">
      <alignment horizontal="right"/>
    </xf>
    <xf numFmtId="0" fontId="21" fillId="6" borderId="19" xfId="44" applyNumberFormat="1" applyFont="1" applyBorder="1"/>
    <xf numFmtId="43" fontId="3" fillId="0" borderId="15" xfId="2" applyFont="1" applyBorder="1"/>
    <xf numFmtId="43" fontId="3" fillId="0" borderId="16" xfId="2" applyFont="1" applyBorder="1"/>
    <xf numFmtId="43" fontId="3" fillId="0" borderId="3" xfId="2" applyFont="1" applyBorder="1"/>
    <xf numFmtId="43" fontId="3" fillId="0" borderId="1" xfId="2" applyFont="1" applyBorder="1" applyProtection="1">
      <protection hidden="1"/>
    </xf>
    <xf numFmtId="43" fontId="3" fillId="0" borderId="3" xfId="2" applyFont="1" applyBorder="1" applyProtection="1">
      <protection hidden="1"/>
    </xf>
    <xf numFmtId="43" fontId="20" fillId="0" borderId="0" xfId="1" applyFont="1" applyAlignment="1">
      <alignment horizontal="center"/>
    </xf>
    <xf numFmtId="0" fontId="7" fillId="0" borderId="0" xfId="0" applyFont="1" applyBorder="1" applyAlignment="1">
      <alignment vertical="center"/>
    </xf>
    <xf numFmtId="0" fontId="2" fillId="0" borderId="3" xfId="0" applyFont="1" applyBorder="1" applyAlignment="1" applyProtection="1">
      <alignment wrapText="1"/>
    </xf>
    <xf numFmtId="0" fontId="3" fillId="0" borderId="3" xfId="0" applyFont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2" fillId="0" borderId="7" xfId="0" applyFont="1" applyBorder="1" applyProtection="1"/>
    <xf numFmtId="43" fontId="2" fillId="0" borderId="3" xfId="2" applyFont="1" applyBorder="1" applyProtection="1">
      <protection hidden="1"/>
    </xf>
    <xf numFmtId="43" fontId="2" fillId="0" borderId="14" xfId="2" applyFont="1" applyBorder="1" applyProtection="1">
      <protection locked="0" hidden="1"/>
    </xf>
    <xf numFmtId="43" fontId="2" fillId="0" borderId="3" xfId="2" applyFont="1" applyBorder="1" applyProtection="1">
      <protection locked="0" hidden="1"/>
    </xf>
    <xf numFmtId="43" fontId="3" fillId="0" borderId="3" xfId="2" applyFont="1" applyBorder="1" applyProtection="1">
      <protection locked="0" hidden="1"/>
    </xf>
    <xf numFmtId="43" fontId="2" fillId="0" borderId="13" xfId="2" applyFont="1" applyBorder="1" applyProtection="1">
      <protection locked="0" hidden="1"/>
    </xf>
    <xf numFmtId="0" fontId="3" fillId="0" borderId="4" xfId="0" applyFont="1" applyBorder="1" applyAlignment="1" applyProtection="1">
      <alignment horizont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2" fillId="0" borderId="7" xfId="0" applyFont="1" applyBorder="1" applyAlignment="1" applyProtection="1">
      <alignment horizontal="center"/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23" fillId="0" borderId="3" xfId="0" applyFont="1" applyBorder="1" applyProtection="1"/>
    <xf numFmtId="43" fontId="5" fillId="0" borderId="3" xfId="1" applyFont="1" applyBorder="1" applyAlignment="1">
      <alignment vertical="center"/>
    </xf>
    <xf numFmtId="0" fontId="23" fillId="0" borderId="10" xfId="0" applyFont="1" applyBorder="1" applyProtection="1"/>
    <xf numFmtId="0" fontId="3" fillId="0" borderId="17" xfId="0" applyFont="1" applyBorder="1"/>
    <xf numFmtId="43" fontId="5" fillId="0" borderId="17" xfId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43" fontId="11" fillId="0" borderId="1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43" fontId="10" fillId="0" borderId="1" xfId="1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10" xfId="0" applyFont="1" applyBorder="1" applyAlignment="1">
      <alignment horizontal="center"/>
    </xf>
    <xf numFmtId="43" fontId="5" fillId="0" borderId="3" xfId="1" applyFont="1" applyBorder="1" applyAlignment="1" applyProtection="1">
      <alignment vertical="center"/>
      <protection hidden="1"/>
    </xf>
    <xf numFmtId="43" fontId="1" fillId="0" borderId="3" xfId="1" applyFont="1" applyBorder="1" applyAlignment="1" applyProtection="1">
      <alignment vertical="center"/>
      <protection hidden="1"/>
    </xf>
    <xf numFmtId="43" fontId="1" fillId="0" borderId="10" xfId="1" applyFont="1" applyBorder="1" applyAlignment="1" applyProtection="1">
      <alignment vertical="center"/>
      <protection hidden="1"/>
    </xf>
    <xf numFmtId="0" fontId="0" fillId="0" borderId="15" xfId="0" applyBorder="1" applyAlignment="1" applyProtection="1">
      <alignment vertical="center"/>
      <protection hidden="1"/>
    </xf>
    <xf numFmtId="43" fontId="0" fillId="0" borderId="10" xfId="0" applyNumberFormat="1" applyBorder="1" applyAlignment="1" applyProtection="1">
      <alignment vertical="center"/>
      <protection hidden="1"/>
    </xf>
    <xf numFmtId="0" fontId="3" fillId="0" borderId="17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23" fillId="0" borderId="3" xfId="0" applyFont="1" applyBorder="1" applyAlignment="1" applyProtection="1">
      <alignment horizontal="center"/>
      <protection hidden="1"/>
    </xf>
    <xf numFmtId="0" fontId="23" fillId="0" borderId="10" xfId="0" applyFont="1" applyBorder="1" applyAlignment="1" applyProtection="1">
      <alignment horizontal="center"/>
      <protection hidden="1"/>
    </xf>
    <xf numFmtId="165" fontId="24" fillId="0" borderId="0" xfId="1" applyNumberFormat="1" applyFont="1"/>
    <xf numFmtId="0" fontId="24" fillId="0" borderId="0" xfId="0" applyFont="1"/>
    <xf numFmtId="0" fontId="0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0" fillId="0" borderId="0" xfId="0" applyFont="1" applyBorder="1" applyAlignment="1" applyProtection="1"/>
    <xf numFmtId="0" fontId="3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Border="1" applyProtection="1"/>
    <xf numFmtId="0" fontId="3" fillId="0" borderId="0" xfId="0" applyFont="1" applyFill="1" applyBorder="1" applyAlignment="1" applyProtection="1"/>
    <xf numFmtId="0" fontId="14" fillId="0" borderId="0" xfId="42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14" fillId="5" borderId="0" xfId="42" applyFont="1" applyFill="1" applyBorder="1" applyAlignment="1" applyProtection="1">
      <alignment horizontal="center"/>
      <protection locked="0"/>
    </xf>
    <xf numFmtId="43" fontId="14" fillId="5" borderId="0" xfId="42" applyNumberFormat="1" applyFont="1" applyFill="1" applyBorder="1" applyProtection="1">
      <protection locked="0"/>
    </xf>
    <xf numFmtId="0" fontId="12" fillId="4" borderId="0" xfId="0" applyFont="1" applyFill="1" applyProtection="1">
      <protection locked="0"/>
    </xf>
    <xf numFmtId="0" fontId="0" fillId="4" borderId="0" xfId="0" applyFill="1" applyProtection="1">
      <protection locked="0"/>
    </xf>
    <xf numFmtId="43" fontId="0" fillId="4" borderId="0" xfId="1" applyFont="1" applyFill="1" applyProtection="1">
      <protection locked="0"/>
    </xf>
    <xf numFmtId="0" fontId="21" fillId="6" borderId="18" xfId="44" applyNumberFormat="1" applyFont="1" applyProtection="1">
      <protection locked="0"/>
    </xf>
    <xf numFmtId="0" fontId="2" fillId="0" borderId="0" xfId="0" applyFont="1" applyProtection="1">
      <protection locked="0"/>
    </xf>
    <xf numFmtId="43" fontId="2" fillId="0" borderId="0" xfId="1" applyFont="1" applyAlignment="1" applyProtection="1">
      <alignment horizontal="center"/>
      <protection locked="0"/>
    </xf>
    <xf numFmtId="43" fontId="0" fillId="0" borderId="0" xfId="1" applyFont="1" applyProtection="1">
      <protection locked="0"/>
    </xf>
    <xf numFmtId="43" fontId="3" fillId="0" borderId="14" xfId="2" applyFont="1" applyBorder="1" applyProtection="1">
      <protection locked="0" hidden="1"/>
    </xf>
    <xf numFmtId="43" fontId="3" fillId="0" borderId="12" xfId="2" applyFont="1" applyBorder="1" applyProtection="1">
      <protection locked="0" hidden="1"/>
    </xf>
    <xf numFmtId="43" fontId="3" fillId="0" borderId="15" xfId="2" applyFont="1" applyBorder="1" applyProtection="1">
      <protection locked="0" hidden="1"/>
    </xf>
    <xf numFmtId="43" fontId="3" fillId="0" borderId="1" xfId="2" applyFont="1" applyBorder="1" applyProtection="1">
      <protection locked="0" hidden="1"/>
    </xf>
    <xf numFmtId="0" fontId="5" fillId="0" borderId="0" xfId="0" applyFont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25" fillId="0" borderId="0" xfId="19" applyFont="1" applyBorder="1" applyAlignment="1" applyProtection="1">
      <alignment vertical="center"/>
      <protection hidden="1"/>
    </xf>
    <xf numFmtId="0" fontId="28" fillId="0" borderId="0" xfId="0" applyFont="1" applyAlignment="1">
      <alignment vertical="center"/>
    </xf>
    <xf numFmtId="0" fontId="25" fillId="0" borderId="0" xfId="19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/>
    </xf>
    <xf numFmtId="0" fontId="27" fillId="0" borderId="0" xfId="0" applyFont="1" applyAlignment="1">
      <alignment horizontal="center" vertical="center"/>
    </xf>
    <xf numFmtId="0" fontId="26" fillId="0" borderId="0" xfId="0" applyFont="1" applyBorder="1" applyAlignment="1" applyProtection="1">
      <alignment horizontal="center"/>
    </xf>
    <xf numFmtId="0" fontId="8" fillId="0" borderId="11" xfId="0" applyFont="1" applyBorder="1" applyAlignment="1">
      <alignment horizontal="center" vertical="center"/>
    </xf>
  </cellXfs>
  <cellStyles count="45">
    <cellStyle name="Check Cell" xfId="44" builtinId="23"/>
    <cellStyle name="Comma" xfId="1" builtinId="3"/>
    <cellStyle name="Comma 10" xfId="3" xr:uid="{00000000-0005-0000-0000-000002000000}"/>
    <cellStyle name="Comma 13" xfId="4" xr:uid="{00000000-0005-0000-0000-000003000000}"/>
    <cellStyle name="Comma 16" xfId="5" xr:uid="{00000000-0005-0000-0000-000004000000}"/>
    <cellStyle name="Comma 2" xfId="6" xr:uid="{00000000-0005-0000-0000-000005000000}"/>
    <cellStyle name="Comma 2 2" xfId="2" xr:uid="{00000000-0005-0000-0000-000006000000}"/>
    <cellStyle name="Comma 2 3" xfId="43" xr:uid="{00000000-0005-0000-0000-000007000000}"/>
    <cellStyle name="Comma 28" xfId="7" xr:uid="{00000000-0005-0000-0000-000008000000}"/>
    <cellStyle name="Comma 3" xfId="8" xr:uid="{00000000-0005-0000-0000-000009000000}"/>
    <cellStyle name="Comma 3 2" xfId="9" xr:uid="{00000000-0005-0000-0000-00000A000000}"/>
    <cellStyle name="Comma 30" xfId="10" xr:uid="{00000000-0005-0000-0000-00000B000000}"/>
    <cellStyle name="Comma 34" xfId="11" xr:uid="{00000000-0005-0000-0000-00000C000000}"/>
    <cellStyle name="Comma 4" xfId="12" xr:uid="{00000000-0005-0000-0000-00000D000000}"/>
    <cellStyle name="Comma 41" xfId="13" xr:uid="{00000000-0005-0000-0000-00000E000000}"/>
    <cellStyle name="Comma 5" xfId="14" xr:uid="{00000000-0005-0000-0000-00000F000000}"/>
    <cellStyle name="Hyperlink" xfId="42" builtinId="8"/>
    <cellStyle name="Normal" xfId="0" builtinId="0"/>
    <cellStyle name="Normal 15" xfId="15" xr:uid="{00000000-0005-0000-0000-000012000000}"/>
    <cellStyle name="Normal 16" xfId="16" xr:uid="{00000000-0005-0000-0000-000013000000}"/>
    <cellStyle name="Normal 18" xfId="17" xr:uid="{00000000-0005-0000-0000-000014000000}"/>
    <cellStyle name="Normal 19" xfId="18" xr:uid="{00000000-0005-0000-0000-000015000000}"/>
    <cellStyle name="Normal 2" xfId="19" xr:uid="{00000000-0005-0000-0000-000016000000}"/>
    <cellStyle name="Normal 2 2" xfId="20" xr:uid="{00000000-0005-0000-0000-000017000000}"/>
    <cellStyle name="Normal 2 2 2" xfId="21" xr:uid="{00000000-0005-0000-0000-000018000000}"/>
    <cellStyle name="Normal 2 2 2 2" xfId="22" xr:uid="{00000000-0005-0000-0000-000019000000}"/>
    <cellStyle name="Normal 2 2 2 3" xfId="23" xr:uid="{00000000-0005-0000-0000-00001A000000}"/>
    <cellStyle name="Normal 2 3" xfId="24" xr:uid="{00000000-0005-0000-0000-00001B000000}"/>
    <cellStyle name="Normal 2 3 2" xfId="25" xr:uid="{00000000-0005-0000-0000-00001C000000}"/>
    <cellStyle name="Normal 2 3 3" xfId="26" xr:uid="{00000000-0005-0000-0000-00001D000000}"/>
    <cellStyle name="Normal 29" xfId="27" xr:uid="{00000000-0005-0000-0000-00001E000000}"/>
    <cellStyle name="Normal 3" xfId="28" xr:uid="{00000000-0005-0000-0000-00001F000000}"/>
    <cellStyle name="Normal 31" xfId="29" xr:uid="{00000000-0005-0000-0000-000020000000}"/>
    <cellStyle name="Normal 32" xfId="30" xr:uid="{00000000-0005-0000-0000-000021000000}"/>
    <cellStyle name="Normal 34" xfId="31" xr:uid="{00000000-0005-0000-0000-000022000000}"/>
    <cellStyle name="Normal 35" xfId="32" xr:uid="{00000000-0005-0000-0000-000023000000}"/>
    <cellStyle name="Normal 4" xfId="33" xr:uid="{00000000-0005-0000-0000-000024000000}"/>
    <cellStyle name="Normal 40" xfId="34" xr:uid="{00000000-0005-0000-0000-000025000000}"/>
    <cellStyle name="Normal 42" xfId="35" xr:uid="{00000000-0005-0000-0000-000026000000}"/>
    <cellStyle name="Normal 44" xfId="36" xr:uid="{00000000-0005-0000-0000-000027000000}"/>
    <cellStyle name="Normal 46" xfId="37" xr:uid="{00000000-0005-0000-0000-000028000000}"/>
    <cellStyle name="Normal 48" xfId="38" xr:uid="{00000000-0005-0000-0000-000029000000}"/>
    <cellStyle name="Normal 5" xfId="39" xr:uid="{00000000-0005-0000-0000-00002A000000}"/>
    <cellStyle name="Normal 6" xfId="40" xr:uid="{00000000-0005-0000-0000-00002B000000}"/>
    <cellStyle name="Normal 8" xfId="41" xr:uid="{00000000-0005-0000-0000-00002C000000}"/>
  </cellStyles>
  <dxfs count="110">
    <dxf>
      <font>
        <color rgb="FFFF0000"/>
      </font>
    </dxf>
    <dxf>
      <font>
        <color rgb="FFFF0000"/>
      </font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omePage.xlsx" TargetMode="External"/><Relationship Id="rId1" Type="http://schemas.openxmlformats.org/officeDocument/2006/relationships/hyperlink" Target="#SummaryOtherRecurrent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123825</xdr:rowOff>
    </xdr:from>
    <xdr:to>
      <xdr:col>1</xdr:col>
      <xdr:colOff>419100</xdr:colOff>
      <xdr:row>1</xdr:row>
      <xdr:rowOff>76200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76250" y="123825"/>
          <a:ext cx="161925" cy="16192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2188595</xdr:colOff>
      <xdr:row>0</xdr:row>
      <xdr:rowOff>78317</xdr:rowOff>
    </xdr:from>
    <xdr:to>
      <xdr:col>5</xdr:col>
      <xdr:colOff>772583</xdr:colOff>
      <xdr:row>1</xdr:row>
      <xdr:rowOff>104774</xdr:rowOff>
    </xdr:to>
    <xdr:sp macro="" textlink="">
      <xdr:nvSpPr>
        <xdr:cNvPr id="11" name="Rounded Rectangle 10">
          <a:hlinkClick xmlns:r="http://schemas.openxmlformats.org/officeDocument/2006/relationships" r:id="rId1" tooltip="Update the budget templates"/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9780020" y="78317"/>
          <a:ext cx="1222413" cy="236007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Templates</a:t>
          </a:r>
        </a:p>
      </xdr:txBody>
    </xdr:sp>
    <xdr:clientData/>
  </xdr:twoCellAnchor>
  <xdr:twoCellAnchor>
    <xdr:from>
      <xdr:col>1</xdr:col>
      <xdr:colOff>504825</xdr:colOff>
      <xdr:row>0</xdr:row>
      <xdr:rowOff>87836</xdr:rowOff>
    </xdr:from>
    <xdr:to>
      <xdr:col>1</xdr:col>
      <xdr:colOff>1440734</xdr:colOff>
      <xdr:row>1</xdr:row>
      <xdr:rowOff>102652</xdr:rowOff>
    </xdr:to>
    <xdr:sp macro="" textlink="">
      <xdr:nvSpPr>
        <xdr:cNvPr id="12" name="Rounded Rectangle 11">
          <a:hlinkClick xmlns:r="http://schemas.openxmlformats.org/officeDocument/2006/relationships" r:id="rId2" tooltip="Back to Home Page"/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23900" y="87836"/>
          <a:ext cx="935909" cy="224366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Home Page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0</xdr:row>
      <xdr:rowOff>209550</xdr:rowOff>
    </xdr:from>
    <xdr:to>
      <xdr:col>4</xdr:col>
      <xdr:colOff>219074</xdr:colOff>
      <xdr:row>0</xdr:row>
      <xdr:rowOff>380999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753475" y="209550"/>
          <a:ext cx="200024" cy="171449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3848100</xdr:colOff>
      <xdr:row>0</xdr:row>
      <xdr:rowOff>57149</xdr:rowOff>
    </xdr:from>
    <xdr:to>
      <xdr:col>2</xdr:col>
      <xdr:colOff>4019550</xdr:colOff>
      <xdr:row>1</xdr:row>
      <xdr:rowOff>47624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448425" y="57149"/>
          <a:ext cx="171450" cy="20002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428624</xdr:colOff>
      <xdr:row>0</xdr:row>
      <xdr:rowOff>66675</xdr:rowOff>
    </xdr:from>
    <xdr:to>
      <xdr:col>2</xdr:col>
      <xdr:colOff>609599</xdr:colOff>
      <xdr:row>1</xdr:row>
      <xdr:rowOff>38100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752474" y="66675"/>
          <a:ext cx="180975" cy="16192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1085850</xdr:colOff>
      <xdr:row>0</xdr:row>
      <xdr:rowOff>47625</xdr:rowOff>
    </xdr:from>
    <xdr:to>
      <xdr:col>8</xdr:col>
      <xdr:colOff>1295400</xdr:colOff>
      <xdr:row>1</xdr:row>
      <xdr:rowOff>57150</xdr:rowOff>
    </xdr:to>
    <xdr:sp macro="" textlink="">
      <xdr:nvSpPr>
        <xdr:cNvPr id="3" name="Curved Right Arrow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11077575" y="47625"/>
          <a:ext cx="209550" cy="219075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428624</xdr:colOff>
      <xdr:row>0</xdr:row>
      <xdr:rowOff>66675</xdr:rowOff>
    </xdr:from>
    <xdr:to>
      <xdr:col>0</xdr:col>
      <xdr:colOff>609599</xdr:colOff>
      <xdr:row>0</xdr:row>
      <xdr:rowOff>38100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1076324" y="66675"/>
          <a:ext cx="180975" cy="18097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1085850</xdr:colOff>
      <xdr:row>0</xdr:row>
      <xdr:rowOff>47625</xdr:rowOff>
    </xdr:from>
    <xdr:to>
      <xdr:col>6</xdr:col>
      <xdr:colOff>1295400</xdr:colOff>
      <xdr:row>0</xdr:row>
      <xdr:rowOff>57150</xdr:rowOff>
    </xdr:to>
    <xdr:sp macro="" textlink="">
      <xdr:nvSpPr>
        <xdr:cNvPr id="3" name="Curved Right Arrow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12563475" y="47625"/>
          <a:ext cx="209550" cy="219075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New2019template%20-%20Copy/office%20use%20template/HomePage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New2019template%20-%20Copy/SECTOR-MDAs%20DROPDOW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omePag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New2019template%20-%20Copy/Home%20Pag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Capital"/>
      <sheetName val="HomePage"/>
      <sheetName val="MDAsControlFigure"/>
      <sheetName val="DataEntry"/>
      <sheetName val="Summary"/>
      <sheetName val="Balance"/>
      <sheetName val="MDAs"/>
      <sheetName val="SummaryCapitalExp"/>
      <sheetName val="DetailCapitalExp"/>
      <sheetName val="CapitalProjectList"/>
      <sheetName val="HomePage."/>
    </sheetNames>
    <sheetDataSet>
      <sheetData sheetId="0"/>
      <sheetData sheetId="1"/>
      <sheetData sheetId="2">
        <row r="16">
          <cell r="D1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Revenue"/>
      <sheetName val="DataEntry"/>
      <sheetName val="Summary"/>
      <sheetName val="SECTOR-MDAs DROPDOWN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Capital"/>
      <sheetName val="COVER PAGE"/>
      <sheetName val="TABLE OF CONTENT"/>
      <sheetName val="HomePage"/>
      <sheetName val="OBJECTIVE"/>
      <sheetName val="SUMMARY OF ESTIMATE 1"/>
      <sheetName val="MDAsControlFigure"/>
      <sheetName val="DataEntry"/>
      <sheetName val="Summary"/>
      <sheetName val="Balance"/>
      <sheetName val="MDAs"/>
      <sheetName val="SummaryCapitalExp"/>
      <sheetName val="DetailCapitalExp"/>
      <sheetName val="CapitalProjectList"/>
      <sheetName val="Salary Structure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7">
          <cell r="D17">
            <v>10000000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Capital"/>
      <sheetName val="HomePage"/>
      <sheetName val="MDAsControlFigure"/>
      <sheetName val="DataEntry"/>
      <sheetName val="Summary"/>
      <sheetName val="Balance"/>
      <sheetName val="SummaryCapitalExp"/>
      <sheetName val="DetailCapitalExp"/>
      <sheetName val="CapitalProjectList"/>
      <sheetName val="MDAs"/>
      <sheetName val="Summary_AssetCap"/>
      <sheetName val="Detail_ASSET"/>
    </sheetNames>
    <sheetDataSet>
      <sheetData sheetId="0" refreshError="1"/>
      <sheetData sheetId="1" refreshError="1"/>
      <sheetData sheetId="2">
        <row r="7">
          <cell r="C7">
            <v>500000000</v>
          </cell>
        </row>
        <row r="11">
          <cell r="C11">
            <v>155600500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B2:AB7" totalsRowShown="0" headerRowDxfId="109" dataDxfId="108">
  <autoFilter ref="AB2:AB7" xr:uid="{00000000-0009-0000-0100-000001000000}"/>
  <tableColumns count="1">
    <tableColumn id="1" xr3:uid="{00000000-0010-0000-0000-000001000000}" name="SECTOR" dataDxfId="107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0" displayName="Table10" ref="AT2:AT15" totalsRowShown="0" headerRowDxfId="82" dataDxfId="81">
  <autoFilter ref="AT2:AT15" xr:uid="{00000000-0009-0000-0100-00000A000000}"/>
  <tableColumns count="1">
    <tableColumn id="1" xr3:uid="{00000000-0010-0000-0900-000001000000}" name="MaterialsSuppliesGeneral" dataDxfId="8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" displayName="Table11" ref="AV2:AV15" totalsRowShown="0" headerRowDxfId="79" dataDxfId="78">
  <autoFilter ref="AV2:AV15" xr:uid="{00000000-0009-0000-0100-00000B000000}"/>
  <tableColumns count="1">
    <tableColumn id="1" xr3:uid="{00000000-0010-0000-0A00-000001000000}" name="MaintenanceServicesGeneral" dataDxfId="77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2" displayName="Table12" ref="AX2:AX4" totalsRowShown="0" headerRowDxfId="76" dataDxfId="75">
  <autoFilter ref="AX2:AX4" xr:uid="{00000000-0009-0000-0100-00000C000000}"/>
  <tableColumns count="1">
    <tableColumn id="1" xr3:uid="{00000000-0010-0000-0B00-000001000000}" name="TrainingGeneral" dataDxfId="74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3" displayName="Table13" ref="AZ2:AZ9" totalsRowShown="0" headerRowDxfId="73" dataDxfId="72">
  <autoFilter ref="AZ2:AZ9" xr:uid="{00000000-0009-0000-0100-00000D000000}"/>
  <tableColumns count="1">
    <tableColumn id="1" xr3:uid="{00000000-0010-0000-0C00-000001000000}" name="OtherServicesGeneral" dataDxfId="71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4" displayName="Table14" ref="BB2:BB11" totalsRowShown="0" headerRowDxfId="70" dataDxfId="69">
  <autoFilter ref="BB2:BB11" xr:uid="{00000000-0009-0000-0100-00000E000000}"/>
  <tableColumns count="1">
    <tableColumn id="1" xr3:uid="{00000000-0010-0000-0D00-000001000000}" name="ConsultingProfessionalServicesGeneral" dataDxfId="68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15" displayName="Table15" ref="BD2:BD8" totalsRowShown="0" headerRowDxfId="67" dataDxfId="66">
  <autoFilter ref="BD2:BD8" xr:uid="{00000000-0009-0000-0100-00000F000000}"/>
  <tableColumns count="1">
    <tableColumn id="1" xr3:uid="{00000000-0010-0000-0E00-000001000000}" name="FuelnLubricantGeneral" dataDxfId="65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16" displayName="Table16" ref="BF2:BF9" totalsRowShown="0" headerRowDxfId="64" dataDxfId="63">
  <autoFilter ref="BF2:BF9" xr:uid="{00000000-0009-0000-0100-000010000000}"/>
  <tableColumns count="1">
    <tableColumn id="1" xr3:uid="{00000000-0010-0000-0F00-000001000000}" name="FinancialChargesGeneral" dataDxfId="62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17" displayName="Table17" ref="BH2:BH18" totalsRowShown="0" headerRowDxfId="61" dataDxfId="60">
  <autoFilter ref="BH2:BH18" xr:uid="{00000000-0009-0000-0100-000011000000}"/>
  <tableColumns count="1">
    <tableColumn id="1" xr3:uid="{00000000-0010-0000-1000-000001000000}" name="MiscellaneousExpensesGeneral" dataDxfId="59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Table18" displayName="Table18" ref="BJ2:BJ10" totalsRowShown="0" headerRowDxfId="58" dataDxfId="57">
  <autoFilter ref="BJ2:BJ10" xr:uid="{00000000-0009-0000-0100-000012000000}"/>
  <tableColumns count="1">
    <tableColumn id="1" xr3:uid="{00000000-0010-0000-1100-000001000000}" name="LocalGrantsnContributions" dataDxfId="56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Table19" displayName="Table19" ref="BL2:BL4" totalsRowShown="0" headerRowDxfId="55" dataDxfId="54">
  <autoFilter ref="BL2:BL4" xr:uid="{00000000-0009-0000-0100-000013000000}"/>
  <tableColumns count="1">
    <tableColumn id="1" xr3:uid="{00000000-0010-0000-1200-000001000000}" name="ForeignGrantsnContributions" dataDxfId="5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D2:AD19" totalsRowShown="0" headerRowDxfId="106" dataDxfId="105">
  <autoFilter ref="AD2:AD19" xr:uid="{00000000-0009-0000-0100-000002000000}"/>
  <tableColumns count="1">
    <tableColumn id="1" xr3:uid="{00000000-0010-0000-0100-000001000000}" name="ADMINISTRATIVE" dataDxfId="104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Table20" displayName="Table20" ref="BN2:BN9" totalsRowShown="0" headerRowDxfId="52" dataDxfId="51">
  <autoFilter ref="BN2:BN9" xr:uid="{00000000-0009-0000-0100-000014000000}"/>
  <tableColumns count="1">
    <tableColumn id="1" xr3:uid="{00000000-0010-0000-1300-000001000000}" name="SubsidyToGovernmentOwnedCompaniesnParastatals" dataDxfId="50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Table21" displayName="Table21" ref="BP2:BP3" totalsRowShown="0" headerRowDxfId="49" dataDxfId="48">
  <autoFilter ref="BP2:BP3" xr:uid="{00000000-0009-0000-0100-000015000000}"/>
  <tableColumns count="1">
    <tableColumn id="1" xr3:uid="{00000000-0010-0000-1400-000001000000}" name="SubsidyToPrivateCompanies " dataDxfId="47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5000000}" name="Table29" displayName="Table29" ref="B2:B14" totalsRowShown="0" headerRowDxfId="46" dataDxfId="45">
  <autoFilter ref="B2:B14" xr:uid="{00000000-0009-0000-0100-000017000000}"/>
  <tableColumns count="1">
    <tableColumn id="1" xr3:uid="{00000000-0010-0000-1500-000001000000}" name="MTSSSectors" dataDxfId="44"/>
  </tableColumns>
  <tableStyleInfo name="TableStyleMedium3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6000000}" name="Table30" displayName="Table30" ref="D2:D6" totalsRowShown="0" headerRowDxfId="43" dataDxfId="42">
  <autoFilter ref="D2:D6" xr:uid="{00000000-0009-0000-0100-000018000000}"/>
  <tableColumns count="1">
    <tableColumn id="1" xr3:uid="{00000000-0010-0000-1600-000001000000}" name="Agriculture" dataDxfId="41"/>
  </tableColumns>
  <tableStyleInfo name="TableStyleMedium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7000000}" name="Table31" displayName="Table31" ref="F2:F5" totalsRowShown="0" headerRowDxfId="40" dataDxfId="39">
  <autoFilter ref="F2:F5" xr:uid="{00000000-0009-0000-0100-000019000000}"/>
  <tableColumns count="1">
    <tableColumn id="1" xr3:uid="{00000000-0010-0000-1700-000001000000}" name="BudgetPlanningndRevenueMobilization" dataDxfId="38"/>
  </tableColumns>
  <tableStyleInfo name="TableStyleMedium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8000000}" name="Table32" displayName="Table32" ref="H2:H9" totalsRowShown="0" headerRowDxfId="37" dataDxfId="36">
  <autoFilter ref="H2:H9" xr:uid="{00000000-0009-0000-0100-00001A000000}"/>
  <tableColumns count="1">
    <tableColumn id="1" xr3:uid="{00000000-0010-0000-1800-000001000000}" name="CommercendIndustry" dataDxfId="35"/>
  </tableColumns>
  <tableStyleInfo name="TableStyleMedium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9000000}" name="Table33" displayName="Table33" ref="J2:J19" totalsRowShown="0" headerRowDxfId="34" dataDxfId="33">
  <autoFilter ref="J2:J19" xr:uid="{00000000-0009-0000-0100-00001B000000}"/>
  <tableColumns count="1">
    <tableColumn id="1" xr3:uid="{00000000-0010-0000-1900-000001000000}" name="Education" dataDxfId="32"/>
  </tableColumns>
  <tableStyleInfo name="TableStyleMedium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A000000}" name="Table34" displayName="Table34" ref="L2:L7" totalsRowShown="0" headerRowDxfId="31" dataDxfId="30">
  <autoFilter ref="L2:L7" xr:uid="{00000000-0009-0000-0100-00001C000000}"/>
  <tableColumns count="1">
    <tableColumn id="1" xr3:uid="{00000000-0010-0000-1A00-000001000000}" name="Environment" dataDxfId="29"/>
  </tableColumns>
  <tableStyleInfo name="TableStyleMedium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B000000}" name="Table35" displayName="Table35" ref="N2:N21" totalsRowShown="0" headerRowDxfId="28" dataDxfId="27">
  <autoFilter ref="N2:N21" xr:uid="{00000000-0009-0000-0100-00001D000000}"/>
  <tableColumns count="1">
    <tableColumn id="1" xr3:uid="{00000000-0010-0000-1B00-000001000000}" name="GovernancendAdministration" dataDxfId="26"/>
  </tableColumns>
  <tableStyleInfo name="TableStyleMedium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C000000}" name="Table36" displayName="Table36" ref="P2:P6" totalsRowShown="0" headerRowDxfId="25" dataDxfId="24">
  <autoFilter ref="P2:P6" xr:uid="{00000000-0009-0000-0100-00001E000000}"/>
  <tableColumns count="1">
    <tableColumn id="1" xr3:uid="{00000000-0010-0000-1C00-000001000000}" name="Health" dataDxfId="23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F2:AF31" totalsRowShown="0" headerRowDxfId="103" dataDxfId="102">
  <autoFilter ref="AF2:AF31" xr:uid="{00000000-0009-0000-0100-000003000000}"/>
  <tableColumns count="1">
    <tableColumn id="1" xr3:uid="{00000000-0010-0000-0200-000001000000}" name="ECONOMIC" dataDxfId="101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D000000}" name="Table37" displayName="Table37" ref="R2:R4" totalsRowShown="0" headerRowDxfId="22" dataDxfId="21">
  <autoFilter ref="R2:R4" xr:uid="{00000000-0009-0000-0100-00001F000000}"/>
  <tableColumns count="1">
    <tableColumn id="1" xr3:uid="{00000000-0010-0000-1D00-000001000000}" name="InformationndCommunication" dataDxfId="20"/>
  </tableColumns>
  <tableStyleInfo name="TableStyleMedium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E000000}" name="Table38" displayName="Table38" ref="T2:T11" totalsRowShown="0" headerRowDxfId="19" dataDxfId="18">
  <autoFilter ref="T2:T11" xr:uid="{00000000-0009-0000-0100-000020000000}"/>
  <tableColumns count="1">
    <tableColumn id="1" xr3:uid="{00000000-0010-0000-1E00-000001000000}" name="Infrastructure" dataDxfId="17"/>
  </tableColumns>
  <tableStyleInfo name="TableStyleMedium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1F000000}" name="Table39" displayName="Table39" ref="V2:V6" totalsRowShown="0" headerRowDxfId="16" dataDxfId="15">
  <autoFilter ref="V2:V6" xr:uid="{00000000-0009-0000-0100-000021000000}"/>
  <tableColumns count="1">
    <tableColumn id="1" xr3:uid="{00000000-0010-0000-1F00-000001000000}" name="SecurityLawndJustice" dataDxfId="14"/>
  </tableColumns>
  <tableStyleInfo name="TableStyleMedium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0000000}" name="Table40" displayName="Table40" ref="X2:X6" totalsRowShown="0" headerRowDxfId="13" dataDxfId="12">
  <autoFilter ref="X2:X6" xr:uid="{00000000-0009-0000-0100-000022000000}"/>
  <tableColumns count="1">
    <tableColumn id="1" xr3:uid="{00000000-0010-0000-2000-000001000000}" name="SocialDevelopmentndWelfare" dataDxfId="11"/>
  </tableColumns>
  <tableStyleInfo name="TableStyleMedium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1000000}" name="Table41" displayName="Table41" ref="Z2:Z5" totalsRowShown="0" headerRowDxfId="10" dataDxfId="9">
  <autoFilter ref="Z2:Z5" xr:uid="{00000000-0009-0000-0100-000023000000}"/>
  <tableColumns count="1">
    <tableColumn id="1" xr3:uid="{00000000-0010-0000-2100-000001000000}" name="WaterndSanitation" dataDxfId="8"/>
  </tableColumns>
  <tableStyleInfo name="TableStyleMedium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22000000}" name="Table22" displayName="Table22" ref="B5:H30" totalsRowShown="0" headerRowDxfId="7">
  <autoFilter ref="B5:H30" xr:uid="{00000000-0009-0000-0100-000016000000}"/>
  <tableColumns count="7">
    <tableColumn id="1" xr3:uid="{00000000-0010-0000-2200-000001000000}" name="SECTOR" dataDxfId="6"/>
    <tableColumn id="2" xr3:uid="{00000000-0010-0000-2200-000002000000}" name="MDAs" dataDxfId="5"/>
    <tableColumn id="3" xr3:uid="{00000000-0010-0000-2200-000003000000}" name="OVERHEAD COST" dataDxfId="4"/>
    <tableColumn id="4" xr3:uid="{00000000-0010-0000-2200-000004000000}" name="OVERHEAD COST DETAIL" dataDxfId="3"/>
    <tableColumn id="5" xr3:uid="{00000000-0010-0000-2200-000005000000}" name="AMOUNT" dataDxfId="2" dataCellStyle="Comma"/>
    <tableColumn id="6" xr3:uid="{00000000-0010-0000-2200-000006000000}" name="AMOUNT2" dataCellStyle="Comma"/>
    <tableColumn id="7" xr3:uid="{00000000-0010-0000-2200-000007000000}" name="AMOUNT3" dataCellStyle="Comm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H2:AH6" totalsRowShown="0" headerRowDxfId="100" dataDxfId="99">
  <autoFilter ref="AH2:AH6" xr:uid="{00000000-0009-0000-0100-000004000000}"/>
  <tableColumns count="1">
    <tableColumn id="1" xr3:uid="{00000000-0010-0000-0300-000001000000}" name="LAW" dataDxfId="9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J2:AJ3" totalsRowShown="0" headerRowDxfId="97" dataDxfId="96">
  <autoFilter ref="AJ2:AJ3" xr:uid="{00000000-0009-0000-0100-000005000000}"/>
  <tableColumns count="1">
    <tableColumn id="1" xr3:uid="{00000000-0010-0000-0400-000001000000}" name="REGIONAL" dataDxfId="9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AL2:AL31" totalsRowShown="0" headerRowDxfId="94" dataDxfId="93">
  <autoFilter ref="AL2:AL31" xr:uid="{00000000-0009-0000-0100-000006000000}"/>
  <tableColumns count="1">
    <tableColumn id="1" xr3:uid="{00000000-0010-0000-0500-000001000000}" name="SOCIAL" dataDxfId="9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AN2:AN16" totalsRowShown="0" headerRowDxfId="91" dataDxfId="90">
  <autoFilter ref="AN2:AN16" xr:uid="{00000000-0009-0000-0100-000007000000}"/>
  <tableColumns count="1">
    <tableColumn id="1" xr3:uid="{00000000-0010-0000-0600-000001000000}" name="OVERHEADCOST" dataDxfId="8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8" displayName="Table8" ref="AP2:AP6" totalsRowShown="0" headerRowDxfId="88" dataDxfId="87">
  <autoFilter ref="AP2:AP6" xr:uid="{00000000-0009-0000-0100-000008000000}"/>
  <tableColumns count="1">
    <tableColumn id="1" xr3:uid="{00000000-0010-0000-0700-000001000000}" name="TravelnTransportGeneral" dataDxfId="8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9" displayName="Table9" ref="AR2:AR12" totalsRowShown="0" headerRowDxfId="85" dataDxfId="84">
  <autoFilter ref="AR2:AR12" xr:uid="{00000000-0009-0000-0100-000009000000}"/>
  <tableColumns count="1">
    <tableColumn id="1" xr3:uid="{00000000-0010-0000-0800-000001000000}" name="UtilitiesGeneral" dataDxfId="8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26" Type="http://schemas.openxmlformats.org/officeDocument/2006/relationships/table" Target="../tables/table26.xml"/><Relationship Id="rId3" Type="http://schemas.openxmlformats.org/officeDocument/2006/relationships/table" Target="../tables/table3.xml"/><Relationship Id="rId21" Type="http://schemas.openxmlformats.org/officeDocument/2006/relationships/table" Target="../tables/table21.xml"/><Relationship Id="rId34" Type="http://schemas.openxmlformats.org/officeDocument/2006/relationships/table" Target="../tables/table34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33" Type="http://schemas.openxmlformats.org/officeDocument/2006/relationships/table" Target="../tables/table33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20" Type="http://schemas.openxmlformats.org/officeDocument/2006/relationships/table" Target="../tables/table20.xml"/><Relationship Id="rId29" Type="http://schemas.openxmlformats.org/officeDocument/2006/relationships/table" Target="../tables/table29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24" Type="http://schemas.openxmlformats.org/officeDocument/2006/relationships/table" Target="../tables/table24.xml"/><Relationship Id="rId32" Type="http://schemas.openxmlformats.org/officeDocument/2006/relationships/table" Target="../tables/table32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10" Type="http://schemas.openxmlformats.org/officeDocument/2006/relationships/table" Target="../tables/table10.xml"/><Relationship Id="rId19" Type="http://schemas.openxmlformats.org/officeDocument/2006/relationships/table" Target="../tables/table19.xml"/><Relationship Id="rId31" Type="http://schemas.openxmlformats.org/officeDocument/2006/relationships/table" Target="../tables/table31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Relationship Id="rId30" Type="http://schemas.openxmlformats.org/officeDocument/2006/relationships/table" Target="../tables/table3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BP31"/>
  <sheetViews>
    <sheetView topLeftCell="H1" workbookViewId="0">
      <selection activeCell="H11" sqref="H11"/>
    </sheetView>
  </sheetViews>
  <sheetFormatPr defaultRowHeight="15"/>
  <cols>
    <col min="1" max="1" width="4" style="101" customWidth="1"/>
    <col min="2" max="2" width="50.28515625" style="101" customWidth="1"/>
    <col min="3" max="3" width="3.5703125" style="101" customWidth="1"/>
    <col min="4" max="4" width="90.140625" style="101" customWidth="1"/>
    <col min="5" max="5" width="4.140625" style="101" customWidth="1"/>
    <col min="6" max="6" width="92.5703125" style="101" customWidth="1"/>
    <col min="7" max="7" width="4.140625" style="101" customWidth="1"/>
    <col min="8" max="8" width="85.42578125" style="103" customWidth="1"/>
    <col min="9" max="9" width="4.140625" style="101" customWidth="1"/>
    <col min="10" max="10" width="108.85546875" style="101" bestFit="1" customWidth="1"/>
    <col min="11" max="11" width="4.140625" style="101" customWidth="1"/>
    <col min="12" max="12" width="104" style="101" bestFit="1" customWidth="1"/>
    <col min="13" max="13" width="4.5703125" style="101" customWidth="1"/>
    <col min="14" max="14" width="94.42578125" style="101" customWidth="1"/>
    <col min="15" max="15" width="3.85546875" style="101" customWidth="1"/>
    <col min="16" max="16" width="77.7109375" style="101" bestFit="1" customWidth="1"/>
    <col min="17" max="17" width="4" style="101" customWidth="1"/>
    <col min="18" max="18" width="76.140625" style="101" bestFit="1" customWidth="1"/>
    <col min="19" max="19" width="3.85546875" style="101" customWidth="1"/>
    <col min="20" max="20" width="91.140625" style="101" customWidth="1"/>
    <col min="21" max="21" width="3.5703125" style="101" customWidth="1"/>
    <col min="22" max="22" width="70.42578125" style="101" customWidth="1"/>
    <col min="23" max="23" width="4" style="101" customWidth="1"/>
    <col min="24" max="24" width="95.5703125" style="101" bestFit="1" customWidth="1"/>
    <col min="25" max="25" width="4.140625" style="101" customWidth="1"/>
    <col min="26" max="26" width="100.140625" style="101" bestFit="1" customWidth="1"/>
    <col min="27" max="27" width="5" style="43" customWidth="1"/>
    <col min="28" max="28" width="18.7109375" style="43" customWidth="1"/>
    <col min="29" max="29" width="4.28515625" style="43" customWidth="1"/>
    <col min="30" max="30" width="68.5703125" style="43" bestFit="1" customWidth="1"/>
    <col min="31" max="31" width="3.7109375" style="43" customWidth="1"/>
    <col min="32" max="32" width="76.85546875" style="43" bestFit="1" customWidth="1"/>
    <col min="33" max="33" width="3.85546875" style="43" customWidth="1"/>
    <col min="34" max="34" width="51.85546875" style="43" bestFit="1" customWidth="1"/>
    <col min="35" max="35" width="3.5703125" style="43" customWidth="1"/>
    <col min="36" max="36" width="49.140625" style="43" bestFit="1" customWidth="1"/>
    <col min="37" max="37" width="3.7109375" style="43" customWidth="1"/>
    <col min="38" max="38" width="80.5703125" style="43" bestFit="1" customWidth="1"/>
    <col min="39" max="39" width="4" style="43" customWidth="1"/>
    <col min="40" max="40" width="49" style="43" customWidth="1"/>
    <col min="41" max="41" width="4.140625" style="43" customWidth="1"/>
    <col min="42" max="42" width="56.140625" style="43" bestFit="1" customWidth="1"/>
    <col min="43" max="43" width="4" style="43" customWidth="1"/>
    <col min="44" max="44" width="50.5703125" style="43" bestFit="1" customWidth="1"/>
    <col min="45" max="45" width="3.42578125" style="43" customWidth="1"/>
    <col min="46" max="46" width="87.28515625" style="43" bestFit="1" customWidth="1"/>
    <col min="47" max="47" width="4.5703125" style="43" customWidth="1"/>
    <col min="48" max="48" width="66.5703125" style="43" bestFit="1" customWidth="1"/>
    <col min="49" max="49" width="3.7109375" style="43" customWidth="1"/>
    <col min="50" max="50" width="35.85546875" style="43" bestFit="1" customWidth="1"/>
    <col min="51" max="51" width="4" style="43" customWidth="1"/>
    <col min="52" max="52" width="48.7109375" style="43" bestFit="1" customWidth="1"/>
    <col min="53" max="53" width="4.140625" style="43" customWidth="1"/>
    <col min="54" max="54" width="49" style="43" bestFit="1" customWidth="1"/>
    <col min="55" max="55" width="4.140625" style="43" customWidth="1"/>
    <col min="56" max="56" width="49.28515625" style="43" bestFit="1" customWidth="1"/>
    <col min="57" max="57" width="4.140625" style="43" customWidth="1"/>
    <col min="58" max="58" width="64.85546875" style="43" bestFit="1" customWidth="1"/>
    <col min="59" max="59" width="4" style="43" customWidth="1"/>
    <col min="60" max="60" width="56.85546875" style="43" bestFit="1" customWidth="1"/>
    <col min="61" max="61" width="3.7109375" style="43" customWidth="1"/>
    <col min="62" max="62" width="63.85546875" style="43" bestFit="1" customWidth="1"/>
    <col min="63" max="63" width="4.140625" style="43" customWidth="1"/>
    <col min="64" max="64" width="57.7109375" style="43" bestFit="1" customWidth="1"/>
    <col min="65" max="65" width="4.28515625" style="43" customWidth="1"/>
    <col min="66" max="66" width="53.85546875" style="43" bestFit="1" customWidth="1"/>
    <col min="67" max="67" width="5" style="43" customWidth="1"/>
    <col min="68" max="68" width="41.140625" style="43" bestFit="1" customWidth="1"/>
    <col min="69" max="16384" width="9.140625" style="43"/>
  </cols>
  <sheetData>
    <row r="1" spans="2:68">
      <c r="D1" s="102"/>
      <c r="E1" s="102"/>
    </row>
    <row r="2" spans="2:68">
      <c r="B2" s="47" t="s">
        <v>369</v>
      </c>
      <c r="D2" s="47" t="s">
        <v>370</v>
      </c>
      <c r="E2" s="47"/>
      <c r="F2" s="47" t="s">
        <v>371</v>
      </c>
      <c r="G2" s="104"/>
      <c r="H2" s="47" t="s">
        <v>372</v>
      </c>
      <c r="I2" s="104"/>
      <c r="J2" s="47" t="s">
        <v>373</v>
      </c>
      <c r="K2" s="104"/>
      <c r="L2" s="47" t="s">
        <v>374</v>
      </c>
      <c r="M2" s="104"/>
      <c r="N2" s="47" t="s">
        <v>375</v>
      </c>
      <c r="O2" s="104"/>
      <c r="P2" s="47" t="s">
        <v>376</v>
      </c>
      <c r="Q2" s="104"/>
      <c r="R2" s="47" t="s">
        <v>377</v>
      </c>
      <c r="S2" s="104"/>
      <c r="T2" s="47" t="s">
        <v>378</v>
      </c>
      <c r="U2" s="104"/>
      <c r="V2" s="47" t="s">
        <v>379</v>
      </c>
      <c r="W2" s="104"/>
      <c r="X2" s="47" t="s">
        <v>380</v>
      </c>
      <c r="Y2" s="47"/>
      <c r="Z2" s="47" t="s">
        <v>381</v>
      </c>
      <c r="AB2" s="43" t="s">
        <v>220</v>
      </c>
      <c r="AD2" s="43" t="s">
        <v>135</v>
      </c>
      <c r="AF2" s="43" t="s">
        <v>141</v>
      </c>
      <c r="AH2" s="43" t="s">
        <v>146</v>
      </c>
      <c r="AJ2" s="43" t="s">
        <v>151</v>
      </c>
      <c r="AL2" s="43" t="s">
        <v>156</v>
      </c>
      <c r="AN2" s="43" t="s">
        <v>221</v>
      </c>
      <c r="AP2" s="43" t="s">
        <v>222</v>
      </c>
      <c r="AR2" s="43" t="s">
        <v>223</v>
      </c>
      <c r="AT2" s="43" t="s">
        <v>224</v>
      </c>
      <c r="AV2" s="43" t="s">
        <v>225</v>
      </c>
      <c r="AX2" s="43" t="s">
        <v>226</v>
      </c>
      <c r="AZ2" s="43" t="s">
        <v>227</v>
      </c>
      <c r="BB2" s="43" t="s">
        <v>343</v>
      </c>
      <c r="BD2" s="43" t="s">
        <v>228</v>
      </c>
      <c r="BF2" s="43" t="s">
        <v>229</v>
      </c>
      <c r="BH2" s="43" t="s">
        <v>230</v>
      </c>
      <c r="BJ2" s="43" t="s">
        <v>231</v>
      </c>
      <c r="BL2" s="43" t="s">
        <v>232</v>
      </c>
      <c r="BN2" s="43" t="s">
        <v>233</v>
      </c>
      <c r="BP2" s="43" t="s">
        <v>234</v>
      </c>
    </row>
    <row r="3" spans="2:68">
      <c r="B3" s="47" t="s">
        <v>370</v>
      </c>
      <c r="D3" s="105" t="s">
        <v>137</v>
      </c>
      <c r="E3" s="106"/>
      <c r="F3" s="105" t="s">
        <v>164</v>
      </c>
      <c r="G3" s="106"/>
      <c r="H3" s="105" t="s">
        <v>147</v>
      </c>
      <c r="I3" s="106"/>
      <c r="J3" s="105" t="s">
        <v>150</v>
      </c>
      <c r="K3" s="106"/>
      <c r="L3" s="105" t="s">
        <v>179</v>
      </c>
      <c r="M3" s="106"/>
      <c r="N3" s="107" t="s">
        <v>136</v>
      </c>
      <c r="O3" s="107"/>
      <c r="P3" s="107" t="s">
        <v>201</v>
      </c>
      <c r="Q3" s="107"/>
      <c r="R3" s="107" t="s">
        <v>169</v>
      </c>
      <c r="S3" s="106"/>
      <c r="T3" s="105" t="s">
        <v>185</v>
      </c>
      <c r="U3" s="106"/>
      <c r="V3" s="105" t="s">
        <v>138</v>
      </c>
      <c r="W3" s="106"/>
      <c r="X3" s="105" t="s">
        <v>175</v>
      </c>
      <c r="Y3" s="107"/>
      <c r="Z3" s="105" t="s">
        <v>208</v>
      </c>
      <c r="AB3" s="43" t="s">
        <v>135</v>
      </c>
      <c r="AD3" s="43" t="s">
        <v>136</v>
      </c>
      <c r="AF3" s="43" t="s">
        <v>137</v>
      </c>
      <c r="AH3" s="43" t="s">
        <v>138</v>
      </c>
      <c r="AJ3" s="43" t="s">
        <v>139</v>
      </c>
      <c r="AL3" s="43" t="s">
        <v>140</v>
      </c>
      <c r="AN3" s="43" t="s">
        <v>222</v>
      </c>
      <c r="AP3" s="43" t="s">
        <v>235</v>
      </c>
      <c r="AR3" s="43" t="s">
        <v>239</v>
      </c>
      <c r="AT3" s="43" t="s">
        <v>249</v>
      </c>
      <c r="AV3" s="43" t="s">
        <v>262</v>
      </c>
      <c r="AX3" s="43" t="s">
        <v>275</v>
      </c>
      <c r="AZ3" s="43" t="s">
        <v>277</v>
      </c>
      <c r="BB3" s="43" t="s">
        <v>284</v>
      </c>
      <c r="BD3" s="43" t="s">
        <v>293</v>
      </c>
      <c r="BF3" s="43" t="s">
        <v>299</v>
      </c>
      <c r="BH3" s="43" t="s">
        <v>306</v>
      </c>
      <c r="BJ3" s="43" t="s">
        <v>322</v>
      </c>
      <c r="BL3" s="43" t="s">
        <v>330</v>
      </c>
      <c r="BN3" s="43" t="s">
        <v>332</v>
      </c>
      <c r="BP3" s="43" t="s">
        <v>339</v>
      </c>
    </row>
    <row r="4" spans="2:68">
      <c r="B4" s="47" t="s">
        <v>371</v>
      </c>
      <c r="D4" s="105" t="s">
        <v>143</v>
      </c>
      <c r="E4" s="107"/>
      <c r="F4" s="105" t="s">
        <v>170</v>
      </c>
      <c r="G4" s="106"/>
      <c r="H4" s="105" t="s">
        <v>173</v>
      </c>
      <c r="I4" s="106"/>
      <c r="J4" s="105" t="s">
        <v>155</v>
      </c>
      <c r="K4" s="107"/>
      <c r="L4" s="105" t="s">
        <v>209</v>
      </c>
      <c r="M4" s="106"/>
      <c r="N4" s="107" t="s">
        <v>142</v>
      </c>
      <c r="O4" s="106"/>
      <c r="P4" s="107" t="s">
        <v>203</v>
      </c>
      <c r="Q4" s="106"/>
      <c r="R4" s="107" t="s">
        <v>172</v>
      </c>
      <c r="S4" s="106"/>
      <c r="T4" s="105" t="s">
        <v>191</v>
      </c>
      <c r="U4" s="106"/>
      <c r="V4" s="105" t="s">
        <v>144</v>
      </c>
      <c r="W4" s="107"/>
      <c r="X4" s="105" t="s">
        <v>145</v>
      </c>
      <c r="Y4" s="106"/>
      <c r="Z4" s="105" t="s">
        <v>210</v>
      </c>
      <c r="AB4" s="43" t="s">
        <v>141</v>
      </c>
      <c r="AD4" s="43" t="s">
        <v>142</v>
      </c>
      <c r="AF4" s="43" t="s">
        <v>143</v>
      </c>
      <c r="AH4" s="43" t="s">
        <v>144</v>
      </c>
      <c r="AL4" s="43" t="s">
        <v>145</v>
      </c>
      <c r="AN4" s="43" t="s">
        <v>223</v>
      </c>
      <c r="AP4" s="43" t="s">
        <v>236</v>
      </c>
      <c r="AR4" s="43" t="s">
        <v>240</v>
      </c>
      <c r="AT4" s="43" t="s">
        <v>250</v>
      </c>
      <c r="AV4" s="43" t="s">
        <v>263</v>
      </c>
      <c r="AX4" s="43" t="s">
        <v>276</v>
      </c>
      <c r="AZ4" s="43" t="s">
        <v>278</v>
      </c>
      <c r="BB4" s="43" t="s">
        <v>285</v>
      </c>
      <c r="BD4" s="43" t="s">
        <v>294</v>
      </c>
      <c r="BF4" s="43" t="s">
        <v>300</v>
      </c>
      <c r="BH4" s="43" t="s">
        <v>307</v>
      </c>
      <c r="BJ4" s="43" t="s">
        <v>323</v>
      </c>
      <c r="BL4" s="43" t="s">
        <v>331</v>
      </c>
      <c r="BN4" s="43" t="s">
        <v>333</v>
      </c>
    </row>
    <row r="5" spans="2:68">
      <c r="B5" s="47" t="s">
        <v>372</v>
      </c>
      <c r="D5" s="105" t="s">
        <v>148</v>
      </c>
      <c r="E5" s="106"/>
      <c r="F5" s="105" t="s">
        <v>206</v>
      </c>
      <c r="G5" s="104"/>
      <c r="H5" s="105" t="s">
        <v>176</v>
      </c>
      <c r="I5" s="107"/>
      <c r="J5" s="105" t="s">
        <v>159</v>
      </c>
      <c r="K5" s="106"/>
      <c r="L5" s="105" t="s">
        <v>211</v>
      </c>
      <c r="M5" s="106"/>
      <c r="N5" s="107" t="s">
        <v>152</v>
      </c>
      <c r="O5" s="107"/>
      <c r="P5" s="107" t="s">
        <v>205</v>
      </c>
      <c r="Q5" s="106"/>
      <c r="R5" s="104"/>
      <c r="S5" s="104"/>
      <c r="T5" s="105" t="s">
        <v>194</v>
      </c>
      <c r="U5" s="106"/>
      <c r="V5" s="105" t="s">
        <v>149</v>
      </c>
      <c r="W5" s="106"/>
      <c r="X5" s="105" t="s">
        <v>215</v>
      </c>
      <c r="Y5" s="106"/>
      <c r="Z5" s="105" t="s">
        <v>212</v>
      </c>
      <c r="AB5" s="43" t="s">
        <v>146</v>
      </c>
      <c r="AD5" s="43" t="s">
        <v>147</v>
      </c>
      <c r="AF5" s="43" t="s">
        <v>148</v>
      </c>
      <c r="AH5" s="43" t="s">
        <v>149</v>
      </c>
      <c r="AL5" s="43" t="s">
        <v>150</v>
      </c>
      <c r="AN5" s="43" t="s">
        <v>224</v>
      </c>
      <c r="AP5" s="43" t="s">
        <v>237</v>
      </c>
      <c r="AR5" s="43" t="s">
        <v>241</v>
      </c>
      <c r="AT5" s="43" t="s">
        <v>251</v>
      </c>
      <c r="AV5" s="43" t="s">
        <v>264</v>
      </c>
      <c r="AZ5" s="43" t="s">
        <v>279</v>
      </c>
      <c r="BB5" s="43" t="s">
        <v>286</v>
      </c>
      <c r="BD5" s="43" t="s">
        <v>295</v>
      </c>
      <c r="BF5" s="43" t="s">
        <v>301</v>
      </c>
      <c r="BH5" s="43" t="s">
        <v>308</v>
      </c>
      <c r="BJ5" s="43" t="s">
        <v>324</v>
      </c>
      <c r="BN5" s="43" t="s">
        <v>334</v>
      </c>
    </row>
    <row r="6" spans="2:68">
      <c r="B6" s="47" t="s">
        <v>373</v>
      </c>
      <c r="D6" s="105" t="s">
        <v>153</v>
      </c>
      <c r="E6" s="106"/>
      <c r="H6" s="105" t="s">
        <v>200</v>
      </c>
      <c r="I6" s="106"/>
      <c r="J6" s="105" t="s">
        <v>162</v>
      </c>
      <c r="K6" s="107"/>
      <c r="L6" s="105" t="s">
        <v>213</v>
      </c>
      <c r="M6" s="106"/>
      <c r="N6" s="107" t="s">
        <v>157</v>
      </c>
      <c r="O6" s="107"/>
      <c r="P6" s="107" t="s">
        <v>207</v>
      </c>
      <c r="Q6" s="106"/>
      <c r="T6" s="105" t="s">
        <v>196</v>
      </c>
      <c r="U6" s="106"/>
      <c r="V6" s="105" t="s">
        <v>154</v>
      </c>
      <c r="W6" s="107"/>
      <c r="X6" s="105" t="s">
        <v>217</v>
      </c>
      <c r="Y6" s="107"/>
      <c r="AB6" s="43" t="s">
        <v>151</v>
      </c>
      <c r="AD6" s="43" t="s">
        <v>152</v>
      </c>
      <c r="AF6" s="43" t="s">
        <v>153</v>
      </c>
      <c r="AH6" s="43" t="s">
        <v>154</v>
      </c>
      <c r="AL6" s="43" t="s">
        <v>155</v>
      </c>
      <c r="AN6" s="43" t="s">
        <v>225</v>
      </c>
      <c r="AP6" s="43" t="s">
        <v>238</v>
      </c>
      <c r="AR6" s="43" t="s">
        <v>242</v>
      </c>
      <c r="AT6" s="43" t="s">
        <v>252</v>
      </c>
      <c r="AV6" s="43" t="s">
        <v>265</v>
      </c>
      <c r="AZ6" s="43" t="s">
        <v>280</v>
      </c>
      <c r="BB6" s="43" t="s">
        <v>287</v>
      </c>
      <c r="BD6" s="43" t="s">
        <v>296</v>
      </c>
      <c r="BF6" s="43" t="s">
        <v>302</v>
      </c>
      <c r="BH6" s="43" t="s">
        <v>309</v>
      </c>
      <c r="BJ6" s="43" t="s">
        <v>325</v>
      </c>
      <c r="BN6" s="43" t="s">
        <v>335</v>
      </c>
    </row>
    <row r="7" spans="2:68">
      <c r="B7" s="47" t="s">
        <v>374</v>
      </c>
      <c r="D7" s="105"/>
      <c r="E7" s="106"/>
      <c r="H7" s="105" t="s">
        <v>202</v>
      </c>
      <c r="I7" s="106"/>
      <c r="J7" s="105" t="s">
        <v>165</v>
      </c>
      <c r="K7" s="107"/>
      <c r="L7" s="105" t="s">
        <v>188</v>
      </c>
      <c r="M7" s="106"/>
      <c r="N7" s="107" t="s">
        <v>160</v>
      </c>
      <c r="O7" s="106"/>
      <c r="P7" s="104"/>
      <c r="Q7" s="104"/>
      <c r="T7" s="105" t="s">
        <v>198</v>
      </c>
      <c r="U7" s="106"/>
      <c r="V7" s="104"/>
      <c r="W7" s="104"/>
      <c r="X7" s="47"/>
      <c r="Y7" s="47"/>
      <c r="AB7" s="43" t="s">
        <v>156</v>
      </c>
      <c r="AD7" s="43" t="s">
        <v>157</v>
      </c>
      <c r="AF7" s="43" t="s">
        <v>158</v>
      </c>
      <c r="AL7" s="43" t="s">
        <v>159</v>
      </c>
      <c r="AN7" s="43" t="s">
        <v>226</v>
      </c>
      <c r="AR7" s="43" t="s">
        <v>243</v>
      </c>
      <c r="AT7" s="43" t="s">
        <v>253</v>
      </c>
      <c r="AV7" s="43" t="s">
        <v>266</v>
      </c>
      <c r="AZ7" s="43" t="s">
        <v>281</v>
      </c>
      <c r="BB7" s="43" t="s">
        <v>288</v>
      </c>
      <c r="BD7" s="43" t="s">
        <v>297</v>
      </c>
      <c r="BF7" s="43" t="s">
        <v>303</v>
      </c>
      <c r="BH7" s="43" t="s">
        <v>310</v>
      </c>
      <c r="BJ7" s="43" t="s">
        <v>326</v>
      </c>
      <c r="BN7" s="43" t="s">
        <v>336</v>
      </c>
    </row>
    <row r="8" spans="2:68">
      <c r="B8" s="47" t="s">
        <v>375</v>
      </c>
      <c r="D8" s="104"/>
      <c r="E8" s="104"/>
      <c r="H8" s="105" t="s">
        <v>204</v>
      </c>
      <c r="I8" s="107"/>
      <c r="J8" s="105" t="s">
        <v>168</v>
      </c>
      <c r="K8" s="106"/>
      <c r="L8" s="105"/>
      <c r="M8" s="104"/>
      <c r="N8" s="107" t="s">
        <v>163</v>
      </c>
      <c r="O8" s="106"/>
      <c r="T8" s="105" t="s">
        <v>214</v>
      </c>
      <c r="U8" s="106"/>
      <c r="AD8" s="43" t="s">
        <v>160</v>
      </c>
      <c r="AF8" s="43" t="s">
        <v>161</v>
      </c>
      <c r="AL8" s="43" t="s">
        <v>162</v>
      </c>
      <c r="AN8" s="43" t="s">
        <v>227</v>
      </c>
      <c r="AR8" s="43" t="s">
        <v>244</v>
      </c>
      <c r="AT8" s="43" t="s">
        <v>254</v>
      </c>
      <c r="AV8" s="43" t="s">
        <v>267</v>
      </c>
      <c r="AZ8" s="43" t="s">
        <v>282</v>
      </c>
      <c r="BB8" s="43" t="s">
        <v>289</v>
      </c>
      <c r="BD8" s="43" t="s">
        <v>298</v>
      </c>
      <c r="BF8" s="43" t="s">
        <v>304</v>
      </c>
      <c r="BH8" s="43" t="s">
        <v>311</v>
      </c>
      <c r="BJ8" s="43" t="s">
        <v>327</v>
      </c>
      <c r="BN8" s="43" t="s">
        <v>337</v>
      </c>
    </row>
    <row r="9" spans="2:68">
      <c r="B9" s="47" t="s">
        <v>376</v>
      </c>
      <c r="H9" s="105" t="s">
        <v>140</v>
      </c>
      <c r="I9" s="106"/>
      <c r="J9" s="105" t="s">
        <v>171</v>
      </c>
      <c r="K9" s="106"/>
      <c r="L9" s="105"/>
      <c r="N9" s="107" t="s">
        <v>166</v>
      </c>
      <c r="O9" s="106"/>
      <c r="T9" s="105" t="s">
        <v>218</v>
      </c>
      <c r="U9" s="106"/>
      <c r="AD9" s="43" t="s">
        <v>163</v>
      </c>
      <c r="AF9" s="43" t="s">
        <v>164</v>
      </c>
      <c r="AL9" s="43" t="s">
        <v>165</v>
      </c>
      <c r="AN9" s="43" t="s">
        <v>343</v>
      </c>
      <c r="AR9" s="43" t="s">
        <v>245</v>
      </c>
      <c r="AT9" s="43" t="s">
        <v>255</v>
      </c>
      <c r="AV9" s="43" t="s">
        <v>268</v>
      </c>
      <c r="AZ9" s="43" t="s">
        <v>283</v>
      </c>
      <c r="BB9" s="43" t="s">
        <v>290</v>
      </c>
      <c r="BF9" s="43" t="s">
        <v>305</v>
      </c>
      <c r="BH9" s="43" t="s">
        <v>312</v>
      </c>
      <c r="BJ9" s="43" t="s">
        <v>328</v>
      </c>
      <c r="BN9" s="43" t="s">
        <v>338</v>
      </c>
    </row>
    <row r="10" spans="2:68">
      <c r="B10" s="47" t="s">
        <v>377</v>
      </c>
      <c r="H10" s="105"/>
      <c r="I10" s="106"/>
      <c r="J10" s="105" t="s">
        <v>174</v>
      </c>
      <c r="K10" s="106"/>
      <c r="L10" s="105"/>
      <c r="N10" s="107" t="s">
        <v>178</v>
      </c>
      <c r="O10" s="106"/>
      <c r="T10" s="105" t="s">
        <v>382</v>
      </c>
      <c r="U10" s="106"/>
      <c r="AD10" s="43" t="s">
        <v>166</v>
      </c>
      <c r="AF10" s="43" t="s">
        <v>167</v>
      </c>
      <c r="AL10" s="43" t="s">
        <v>168</v>
      </c>
      <c r="AN10" s="43" t="s">
        <v>228</v>
      </c>
      <c r="AR10" s="43" t="s">
        <v>246</v>
      </c>
      <c r="AT10" s="43" t="s">
        <v>256</v>
      </c>
      <c r="AV10" s="43" t="s">
        <v>269</v>
      </c>
      <c r="BB10" s="43" t="s">
        <v>291</v>
      </c>
      <c r="BH10" s="43" t="s">
        <v>313</v>
      </c>
      <c r="BJ10" s="43" t="s">
        <v>329</v>
      </c>
    </row>
    <row r="11" spans="2:68">
      <c r="B11" s="47" t="s">
        <v>378</v>
      </c>
      <c r="H11" s="108"/>
      <c r="I11" s="104"/>
      <c r="J11" s="105" t="s">
        <v>177</v>
      </c>
      <c r="K11" s="106"/>
      <c r="L11" s="47"/>
      <c r="N11" s="107" t="s">
        <v>181</v>
      </c>
      <c r="O11" s="106"/>
      <c r="T11" s="105" t="s">
        <v>216</v>
      </c>
      <c r="U11" s="104"/>
      <c r="AD11" s="43" t="s">
        <v>169</v>
      </c>
      <c r="AF11" s="43" t="s">
        <v>170</v>
      </c>
      <c r="AL11" s="43" t="s">
        <v>171</v>
      </c>
      <c r="AN11" s="43" t="s">
        <v>229</v>
      </c>
      <c r="AR11" s="43" t="s">
        <v>247</v>
      </c>
      <c r="AT11" s="43" t="s">
        <v>257</v>
      </c>
      <c r="AV11" s="43" t="s">
        <v>270</v>
      </c>
      <c r="BB11" s="43" t="s">
        <v>292</v>
      </c>
      <c r="BH11" s="43" t="s">
        <v>314</v>
      </c>
    </row>
    <row r="12" spans="2:68">
      <c r="B12" s="47" t="s">
        <v>379</v>
      </c>
      <c r="J12" s="105" t="s">
        <v>180</v>
      </c>
      <c r="K12" s="107"/>
      <c r="N12" s="107" t="s">
        <v>184</v>
      </c>
      <c r="O12" s="106"/>
      <c r="AD12" s="43" t="s">
        <v>172</v>
      </c>
      <c r="AF12" s="43" t="s">
        <v>173</v>
      </c>
      <c r="AL12" s="43" t="s">
        <v>174</v>
      </c>
      <c r="AN12" s="43" t="s">
        <v>230</v>
      </c>
      <c r="AR12" s="43" t="s">
        <v>248</v>
      </c>
      <c r="AT12" s="43" t="s">
        <v>258</v>
      </c>
      <c r="AV12" s="43" t="s">
        <v>271</v>
      </c>
      <c r="BH12" s="43" t="s">
        <v>315</v>
      </c>
    </row>
    <row r="13" spans="2:68">
      <c r="B13" s="47" t="s">
        <v>380</v>
      </c>
      <c r="J13" s="105" t="s">
        <v>183</v>
      </c>
      <c r="K13" s="106"/>
      <c r="N13" s="107" t="s">
        <v>187</v>
      </c>
      <c r="O13" s="107"/>
      <c r="AD13" s="43" t="s">
        <v>175</v>
      </c>
      <c r="AF13" s="43" t="s">
        <v>176</v>
      </c>
      <c r="AL13" s="43" t="s">
        <v>177</v>
      </c>
      <c r="AN13" s="43" t="s">
        <v>231</v>
      </c>
      <c r="AT13" s="43" t="s">
        <v>259</v>
      </c>
      <c r="AV13" s="43" t="s">
        <v>272</v>
      </c>
      <c r="BH13" s="43" t="s">
        <v>316</v>
      </c>
    </row>
    <row r="14" spans="2:68">
      <c r="B14" s="47" t="s">
        <v>381</v>
      </c>
      <c r="J14" s="105" t="s">
        <v>186</v>
      </c>
      <c r="K14" s="106"/>
      <c r="N14" s="107" t="s">
        <v>190</v>
      </c>
      <c r="O14" s="106"/>
      <c r="AD14" s="43" t="s">
        <v>178</v>
      </c>
      <c r="AF14" s="43" t="s">
        <v>179</v>
      </c>
      <c r="AL14" s="43" t="s">
        <v>180</v>
      </c>
      <c r="AN14" s="43" t="s">
        <v>232</v>
      </c>
      <c r="AT14" s="43" t="s">
        <v>260</v>
      </c>
      <c r="AV14" s="43" t="s">
        <v>273</v>
      </c>
      <c r="BH14" s="43" t="s">
        <v>317</v>
      </c>
    </row>
    <row r="15" spans="2:68">
      <c r="J15" s="105" t="s">
        <v>189</v>
      </c>
      <c r="K15" s="106"/>
      <c r="N15" s="107" t="s">
        <v>193</v>
      </c>
      <c r="O15" s="106"/>
      <c r="AD15" s="43" t="s">
        <v>181</v>
      </c>
      <c r="AF15" s="43" t="s">
        <v>182</v>
      </c>
      <c r="AL15" s="43" t="s">
        <v>183</v>
      </c>
      <c r="AN15" s="43" t="s">
        <v>233</v>
      </c>
      <c r="AT15" s="43" t="s">
        <v>261</v>
      </c>
      <c r="AV15" s="43" t="s">
        <v>274</v>
      </c>
      <c r="BH15" s="43" t="s">
        <v>318</v>
      </c>
    </row>
    <row r="16" spans="2:68">
      <c r="J16" s="105" t="s">
        <v>192</v>
      </c>
      <c r="K16" s="106"/>
      <c r="N16" s="107" t="s">
        <v>158</v>
      </c>
      <c r="O16" s="107"/>
      <c r="AD16" s="43" t="s">
        <v>184</v>
      </c>
      <c r="AF16" s="43" t="s">
        <v>185</v>
      </c>
      <c r="AL16" s="43" t="s">
        <v>186</v>
      </c>
      <c r="AN16" s="43" t="s">
        <v>234</v>
      </c>
      <c r="BH16" s="43" t="s">
        <v>319</v>
      </c>
    </row>
    <row r="17" spans="10:60">
      <c r="J17" s="105" t="s">
        <v>195</v>
      </c>
      <c r="K17" s="106"/>
      <c r="N17" s="107" t="s">
        <v>161</v>
      </c>
      <c r="O17" s="107"/>
      <c r="AD17" s="43" t="s">
        <v>187</v>
      </c>
      <c r="AF17" s="43" t="s">
        <v>188</v>
      </c>
      <c r="AL17" s="43" t="s">
        <v>189</v>
      </c>
      <c r="BH17" s="43" t="s">
        <v>320</v>
      </c>
    </row>
    <row r="18" spans="10:60">
      <c r="J18" s="105" t="s">
        <v>197</v>
      </c>
      <c r="K18" s="106"/>
      <c r="N18" s="106" t="s">
        <v>167</v>
      </c>
      <c r="O18" s="106"/>
      <c r="AD18" s="43" t="s">
        <v>190</v>
      </c>
      <c r="AF18" s="43" t="s">
        <v>191</v>
      </c>
      <c r="AL18" s="43" t="s">
        <v>192</v>
      </c>
      <c r="BH18" s="43" t="s">
        <v>321</v>
      </c>
    </row>
    <row r="19" spans="10:60">
      <c r="J19" s="105" t="s">
        <v>199</v>
      </c>
      <c r="K19" s="106"/>
      <c r="N19" s="107" t="s">
        <v>219</v>
      </c>
      <c r="O19" s="107"/>
      <c r="AD19" s="43" t="s">
        <v>193</v>
      </c>
      <c r="AF19" s="43" t="s">
        <v>194</v>
      </c>
      <c r="AL19" s="43" t="s">
        <v>195</v>
      </c>
    </row>
    <row r="20" spans="10:60">
      <c r="J20" s="105"/>
      <c r="K20" s="106"/>
      <c r="L20" s="105"/>
      <c r="N20" s="105" t="s">
        <v>139</v>
      </c>
      <c r="O20" s="106"/>
      <c r="AF20" s="43" t="s">
        <v>196</v>
      </c>
      <c r="AL20" s="43" t="s">
        <v>197</v>
      </c>
    </row>
    <row r="21" spans="10:60">
      <c r="J21" s="104"/>
      <c r="K21" s="104"/>
      <c r="N21" s="105" t="s">
        <v>182</v>
      </c>
      <c r="O21" s="104"/>
      <c r="AF21" s="43" t="s">
        <v>198</v>
      </c>
      <c r="AL21" s="43" t="s">
        <v>199</v>
      </c>
    </row>
    <row r="22" spans="10:60">
      <c r="AF22" s="43" t="s">
        <v>200</v>
      </c>
      <c r="AL22" s="43" t="s">
        <v>201</v>
      </c>
    </row>
    <row r="23" spans="10:60">
      <c r="AF23" s="43" t="s">
        <v>202</v>
      </c>
      <c r="AL23" s="43" t="s">
        <v>203</v>
      </c>
    </row>
    <row r="24" spans="10:60">
      <c r="AF24" s="43" t="s">
        <v>204</v>
      </c>
      <c r="AL24" s="43" t="s">
        <v>205</v>
      </c>
    </row>
    <row r="25" spans="10:60">
      <c r="AF25" s="43" t="s">
        <v>206</v>
      </c>
      <c r="AL25" s="43" t="s">
        <v>207</v>
      </c>
    </row>
    <row r="26" spans="10:60">
      <c r="AF26" s="43" t="s">
        <v>208</v>
      </c>
      <c r="AL26" s="43" t="s">
        <v>209</v>
      </c>
    </row>
    <row r="27" spans="10:60">
      <c r="AF27" s="43" t="s">
        <v>210</v>
      </c>
      <c r="AL27" s="43" t="s">
        <v>211</v>
      </c>
    </row>
    <row r="28" spans="10:60">
      <c r="AF28" s="43" t="s">
        <v>212</v>
      </c>
      <c r="AL28" s="43" t="s">
        <v>213</v>
      </c>
    </row>
    <row r="29" spans="10:60">
      <c r="AF29" s="43" t="s">
        <v>214</v>
      </c>
      <c r="AL29" s="43" t="s">
        <v>215</v>
      </c>
    </row>
    <row r="30" spans="10:60">
      <c r="AF30" s="43" t="s">
        <v>216</v>
      </c>
      <c r="AL30" s="43" t="s">
        <v>217</v>
      </c>
    </row>
    <row r="31" spans="10:60">
      <c r="AF31" s="43" t="s">
        <v>218</v>
      </c>
      <c r="AL31" s="43" t="s">
        <v>219</v>
      </c>
    </row>
  </sheetData>
  <sheetProtection sheet="1" objects="1" scenarios="1"/>
  <pageMargins left="0.7" right="0.7" top="0.75" bottom="0.75" header="0.3" footer="0.3"/>
  <tableParts count="34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CJ29"/>
  <sheetViews>
    <sheetView showGridLines="0" showRowColHeaders="0" tabSelected="1" workbookViewId="0">
      <pane ySplit="5" topLeftCell="A15" activePane="bottomLeft" state="frozen"/>
      <selection pane="bottomLeft" activeCell="D16" sqref="D16"/>
    </sheetView>
  </sheetViews>
  <sheetFormatPr defaultRowHeight="15"/>
  <cols>
    <col min="1" max="1" width="1.140625" customWidth="1"/>
    <col min="2" max="2" width="20" style="110" customWidth="1"/>
    <col min="3" max="3" width="47.42578125" style="110" customWidth="1"/>
    <col min="4" max="4" width="29.140625" style="110" customWidth="1"/>
    <col min="5" max="5" width="33.7109375" style="110" customWidth="1"/>
    <col min="6" max="6" width="18.28515625" style="119" customWidth="1"/>
    <col min="7" max="8" width="18.28515625" style="11" hidden="1" customWidth="1"/>
    <col min="11" max="11" width="15.42578125" bestFit="1" customWidth="1"/>
    <col min="12" max="13" width="14.140625" bestFit="1" customWidth="1"/>
  </cols>
  <sheetData>
    <row r="1" spans="2:88" ht="16.5">
      <c r="B1" s="109"/>
      <c r="D1" s="111"/>
      <c r="E1" s="111"/>
      <c r="F1" s="112"/>
    </row>
    <row r="3" spans="2:88" ht="38.25" thickBot="1">
      <c r="B3" s="113" t="s">
        <v>354</v>
      </c>
      <c r="C3" s="114"/>
      <c r="D3" s="114"/>
      <c r="E3" s="114"/>
      <c r="F3" s="115"/>
      <c r="G3" s="25"/>
      <c r="H3" s="25"/>
      <c r="CH3" s="99">
        <f>[3]MDAsControlFigure!$D$17</f>
        <v>10000000</v>
      </c>
      <c r="CI3" s="99">
        <f>[3]MDAsControlFigure!$E$17</f>
        <v>0</v>
      </c>
      <c r="CJ3" s="99">
        <f>[3]MDAsControlFigure!$F$17</f>
        <v>0</v>
      </c>
    </row>
    <row r="4" spans="2:88" ht="16.5" thickTop="1" thickBot="1">
      <c r="F4" s="116">
        <v>2019</v>
      </c>
      <c r="G4" s="48">
        <v>2020</v>
      </c>
      <c r="H4" s="48">
        <v>2021</v>
      </c>
      <c r="AU4" s="100"/>
      <c r="AV4" s="100"/>
      <c r="AW4" s="100"/>
    </row>
    <row r="5" spans="2:88" ht="15.75" thickTop="1">
      <c r="B5" s="117" t="s">
        <v>220</v>
      </c>
      <c r="C5" s="117" t="s">
        <v>340</v>
      </c>
      <c r="D5" s="117" t="s">
        <v>133</v>
      </c>
      <c r="E5" s="117" t="s">
        <v>341</v>
      </c>
      <c r="F5" s="118" t="s">
        <v>342</v>
      </c>
      <c r="G5" s="60" t="s">
        <v>383</v>
      </c>
      <c r="H5" s="60" t="s">
        <v>384</v>
      </c>
    </row>
    <row r="6" spans="2:88">
      <c r="B6" s="110" t="s">
        <v>376</v>
      </c>
      <c r="C6" s="110" t="s">
        <v>207</v>
      </c>
      <c r="D6" s="110" t="s">
        <v>222</v>
      </c>
      <c r="E6" s="110" t="s">
        <v>235</v>
      </c>
      <c r="F6" s="119">
        <v>225000</v>
      </c>
    </row>
    <row r="7" spans="2:88">
      <c r="B7" s="110" t="s">
        <v>376</v>
      </c>
      <c r="C7" s="110" t="s">
        <v>207</v>
      </c>
      <c r="D7" s="110" t="s">
        <v>223</v>
      </c>
      <c r="E7" s="110" t="s">
        <v>244</v>
      </c>
      <c r="F7" s="119">
        <v>25000</v>
      </c>
    </row>
    <row r="8" spans="2:88">
      <c r="B8" s="110" t="s">
        <v>376</v>
      </c>
      <c r="C8" s="110" t="s">
        <v>207</v>
      </c>
      <c r="D8" s="110" t="s">
        <v>224</v>
      </c>
      <c r="E8" s="110" t="s">
        <v>249</v>
      </c>
      <c r="F8" s="119">
        <v>226000</v>
      </c>
    </row>
    <row r="9" spans="2:88">
      <c r="B9" s="110" t="s">
        <v>376</v>
      </c>
      <c r="C9" s="110" t="s">
        <v>207</v>
      </c>
      <c r="D9" s="110" t="s">
        <v>224</v>
      </c>
      <c r="E9" s="110" t="s">
        <v>250</v>
      </c>
      <c r="F9" s="119">
        <v>5000</v>
      </c>
    </row>
    <row r="10" spans="2:88">
      <c r="B10" s="110" t="s">
        <v>376</v>
      </c>
      <c r="C10" s="110" t="s">
        <v>207</v>
      </c>
      <c r="D10" s="110" t="s">
        <v>224</v>
      </c>
      <c r="E10" s="110" t="s">
        <v>251</v>
      </c>
      <c r="F10" s="119">
        <v>10000</v>
      </c>
    </row>
    <row r="11" spans="2:88">
      <c r="B11" s="110" t="s">
        <v>376</v>
      </c>
      <c r="C11" s="110" t="s">
        <v>207</v>
      </c>
      <c r="D11" s="110" t="s">
        <v>224</v>
      </c>
      <c r="E11" s="110" t="s">
        <v>255</v>
      </c>
      <c r="F11" s="119">
        <v>6350000</v>
      </c>
      <c r="J11">
        <v>25000000</v>
      </c>
    </row>
    <row r="12" spans="2:88">
      <c r="B12" s="110" t="s">
        <v>376</v>
      </c>
      <c r="C12" s="110" t="s">
        <v>207</v>
      </c>
      <c r="D12" s="110" t="s">
        <v>224</v>
      </c>
      <c r="E12" s="110" t="s">
        <v>260</v>
      </c>
      <c r="F12" s="119">
        <v>5000</v>
      </c>
    </row>
    <row r="13" spans="2:88">
      <c r="B13" s="110" t="s">
        <v>376</v>
      </c>
      <c r="C13" s="110" t="s">
        <v>207</v>
      </c>
      <c r="D13" s="110" t="s">
        <v>225</v>
      </c>
      <c r="E13" s="110" t="s">
        <v>262</v>
      </c>
      <c r="F13" s="119">
        <v>400000</v>
      </c>
    </row>
    <row r="14" spans="2:88">
      <c r="B14" s="110" t="s">
        <v>376</v>
      </c>
      <c r="C14" s="110" t="s">
        <v>207</v>
      </c>
      <c r="D14" s="110" t="s">
        <v>225</v>
      </c>
      <c r="E14" s="110" t="s">
        <v>263</v>
      </c>
      <c r="F14" s="119">
        <v>75000</v>
      </c>
    </row>
    <row r="15" spans="2:88">
      <c r="B15" s="110" t="s">
        <v>376</v>
      </c>
      <c r="C15" s="110" t="s">
        <v>207</v>
      </c>
      <c r="D15" s="110" t="s">
        <v>225</v>
      </c>
      <c r="E15" s="110" t="s">
        <v>265</v>
      </c>
      <c r="F15" s="119">
        <v>125000</v>
      </c>
    </row>
    <row r="16" spans="2:88">
      <c r="B16" s="110" t="s">
        <v>376</v>
      </c>
      <c r="C16" s="110" t="s">
        <v>207</v>
      </c>
      <c r="D16" s="110" t="s">
        <v>225</v>
      </c>
      <c r="E16" s="110" t="s">
        <v>266</v>
      </c>
      <c r="F16" s="119">
        <v>250000</v>
      </c>
    </row>
    <row r="17" spans="2:6">
      <c r="B17" s="110" t="s">
        <v>376</v>
      </c>
      <c r="C17" s="110" t="s">
        <v>207</v>
      </c>
      <c r="D17" s="110" t="s">
        <v>225</v>
      </c>
      <c r="E17" s="110" t="s">
        <v>272</v>
      </c>
      <c r="F17" s="119">
        <v>25000</v>
      </c>
    </row>
    <row r="18" spans="2:6">
      <c r="B18" s="110" t="s">
        <v>376</v>
      </c>
      <c r="C18" s="110" t="s">
        <v>207</v>
      </c>
      <c r="D18" s="110" t="s">
        <v>226</v>
      </c>
      <c r="E18" s="110" t="s">
        <v>275</v>
      </c>
      <c r="F18" s="119">
        <v>1000000</v>
      </c>
    </row>
    <row r="19" spans="2:6">
      <c r="B19" s="110" t="s">
        <v>376</v>
      </c>
      <c r="C19" s="110" t="s">
        <v>207</v>
      </c>
      <c r="D19" s="110" t="s">
        <v>227</v>
      </c>
      <c r="E19" s="110" t="s">
        <v>281</v>
      </c>
      <c r="F19" s="119">
        <v>50000</v>
      </c>
    </row>
    <row r="20" spans="2:6">
      <c r="B20" s="110" t="s">
        <v>376</v>
      </c>
      <c r="C20" s="110" t="s">
        <v>207</v>
      </c>
      <c r="D20" s="110" t="s">
        <v>227</v>
      </c>
      <c r="E20" s="110" t="s">
        <v>282</v>
      </c>
      <c r="F20" s="119">
        <v>49000</v>
      </c>
    </row>
    <row r="21" spans="2:6">
      <c r="B21" s="110" t="s">
        <v>376</v>
      </c>
      <c r="C21" s="110" t="s">
        <v>207</v>
      </c>
      <c r="D21" s="110" t="s">
        <v>228</v>
      </c>
      <c r="E21" s="110" t="s">
        <v>293</v>
      </c>
      <c r="F21" s="119">
        <v>200000</v>
      </c>
    </row>
    <row r="22" spans="2:6">
      <c r="B22" s="110" t="s">
        <v>376</v>
      </c>
      <c r="C22" s="110" t="s">
        <v>207</v>
      </c>
      <c r="D22" s="110" t="s">
        <v>228</v>
      </c>
      <c r="E22" s="110" t="s">
        <v>294</v>
      </c>
      <c r="F22" s="119">
        <v>62500</v>
      </c>
    </row>
    <row r="23" spans="2:6">
      <c r="B23" s="110" t="s">
        <v>376</v>
      </c>
      <c r="C23" s="110" t="s">
        <v>207</v>
      </c>
      <c r="D23" s="110" t="s">
        <v>228</v>
      </c>
      <c r="E23" s="110" t="s">
        <v>295</v>
      </c>
      <c r="F23" s="119">
        <v>105000</v>
      </c>
    </row>
    <row r="24" spans="2:6">
      <c r="B24" s="110" t="s">
        <v>376</v>
      </c>
      <c r="C24" s="110" t="s">
        <v>207</v>
      </c>
      <c r="D24" s="110" t="s">
        <v>228</v>
      </c>
      <c r="E24" s="110" t="s">
        <v>298</v>
      </c>
      <c r="F24" s="119">
        <v>12500</v>
      </c>
    </row>
    <row r="25" spans="2:6">
      <c r="B25" s="110" t="s">
        <v>376</v>
      </c>
      <c r="C25" s="110" t="s">
        <v>207</v>
      </c>
      <c r="D25" s="110" t="s">
        <v>230</v>
      </c>
      <c r="E25" s="110" t="s">
        <v>306</v>
      </c>
      <c r="F25" s="119">
        <v>250000</v>
      </c>
    </row>
    <row r="26" spans="2:6">
      <c r="B26" s="110" t="s">
        <v>376</v>
      </c>
      <c r="C26" s="110" t="s">
        <v>207</v>
      </c>
      <c r="D26" s="110" t="s">
        <v>230</v>
      </c>
      <c r="E26" s="110" t="s">
        <v>307</v>
      </c>
      <c r="F26" s="119">
        <v>450000</v>
      </c>
    </row>
    <row r="27" spans="2:6">
      <c r="B27" s="110" t="s">
        <v>376</v>
      </c>
      <c r="C27" s="110" t="s">
        <v>207</v>
      </c>
      <c r="D27" s="110" t="s">
        <v>230</v>
      </c>
      <c r="E27" s="110" t="s">
        <v>308</v>
      </c>
      <c r="F27" s="119">
        <v>50000</v>
      </c>
    </row>
    <row r="28" spans="2:6">
      <c r="B28" s="110" t="s">
        <v>376</v>
      </c>
      <c r="C28" s="110" t="s">
        <v>207</v>
      </c>
      <c r="D28" s="110" t="s">
        <v>230</v>
      </c>
      <c r="E28" s="110" t="s">
        <v>310</v>
      </c>
      <c r="F28" s="119">
        <v>25000</v>
      </c>
    </row>
    <row r="29" spans="2:6">
      <c r="B29" s="110" t="s">
        <v>376</v>
      </c>
      <c r="C29" s="110" t="s">
        <v>207</v>
      </c>
      <c r="D29" s="110" t="s">
        <v>230</v>
      </c>
      <c r="E29" s="110" t="s">
        <v>314</v>
      </c>
      <c r="F29" s="119">
        <v>25000</v>
      </c>
    </row>
  </sheetData>
  <sheetProtection insertRows="0" pivotTables="0"/>
  <dataValidations count="6">
    <dataValidation type="list" allowBlank="1" showInputMessage="1" showErrorMessage="1" sqref="B6:B30" xr:uid="{00000000-0002-0000-0100-000000000000}">
      <formula1>IF(C6="",MTSSSectors,INDIRECT("FakeRange"))</formula1>
    </dataValidation>
    <dataValidation type="list" allowBlank="1" showInputMessage="1" showErrorMessage="1" sqref="C6:C30 E6:E30" xr:uid="{00000000-0002-0000-0100-000001000000}">
      <formula1>INDIRECT(B6)</formula1>
    </dataValidation>
    <dataValidation type="list" allowBlank="1" showInputMessage="1" showErrorMessage="1" sqref="D6:D30" xr:uid="{00000000-0002-0000-0100-000002000000}">
      <formula1>IF(E6="",OVERHEADCOST,INDIRECT("FakeRange"))</formula1>
    </dataValidation>
    <dataValidation type="custom" showInputMessage="1" showErrorMessage="1" errorTitle="Sealing AMOUNT" error="Your data entry has exceeded your SEALING figure, adjust!" promptTitle="Overheads" prompt="Type in your Overheads AMOUNT" sqref="F6:F529" xr:uid="{00000000-0002-0000-0100-000003000000}">
      <formula1>SUM($F$6:$F$524)&lt;=$CH$3</formula1>
    </dataValidation>
    <dataValidation type="custom" showInputMessage="1" showErrorMessage="1" errorTitle="Sealing AMOUNT" error="Your data entry has exceeded your SEALING figure, adjust!" promptTitle="Overheads" prompt="Type in your Overheads AMOUNT" sqref="G6:G524" xr:uid="{00000000-0002-0000-0100-000004000000}">
      <formula1>SUM($F$6:$F$524)&lt;=$CI$3</formula1>
    </dataValidation>
    <dataValidation type="custom" showInputMessage="1" showErrorMessage="1" errorTitle="Sealing AMOUNT" error="Your data entry has exceeded your SEALING figure, adjust!" promptTitle="Overheads" prompt="Type in your Overheads AMOUNT" sqref="H6:H524" xr:uid="{00000000-0002-0000-0100-000005000000}">
      <formula1>SUM($F$6:$F$524)&lt;=$CJ$3</formula1>
    </dataValidation>
  </dataValidations>
  <pageMargins left="1.2" right="0.7" top="0.75" bottom="0.75" header="0.3" footer="0.3"/>
  <pageSetup paperSize="5" scale="90" orientation="landscape" r:id="rId1"/>
  <colBreaks count="1" manualBreakCount="1">
    <brk id="13" max="1048575" man="1"/>
  </colBreaks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00"/>
  </sheetPr>
  <dimension ref="B1:H140"/>
  <sheetViews>
    <sheetView showGridLines="0" showRowColHeaders="0" workbookViewId="0">
      <pane ySplit="1" topLeftCell="A2" activePane="bottomLeft" state="frozen"/>
      <selection pane="bottomLeft" activeCell="C25" sqref="C25"/>
    </sheetView>
  </sheetViews>
  <sheetFormatPr defaultRowHeight="15"/>
  <cols>
    <col min="2" max="2" width="10.140625" bestFit="1" customWidth="1"/>
    <col min="3" max="3" width="92" bestFit="1" customWidth="1"/>
    <col min="4" max="6" width="19.7109375" customWidth="1"/>
    <col min="8" max="8" width="23.140625" customWidth="1"/>
  </cols>
  <sheetData>
    <row r="1" spans="2:8" ht="38.25" thickBot="1">
      <c r="B1" s="23" t="s">
        <v>356</v>
      </c>
      <c r="C1" s="24"/>
      <c r="D1" s="25"/>
      <c r="E1" s="49" t="s">
        <v>355</v>
      </c>
      <c r="F1" s="25"/>
      <c r="H1" s="42">
        <f>[4]MDAsControlFigure!$C$11</f>
        <v>155600500</v>
      </c>
    </row>
    <row r="2" spans="2:8" ht="21.75" customHeight="1" thickTop="1" thickBot="1">
      <c r="B2" s="23"/>
      <c r="C2" s="24"/>
      <c r="D2" s="54">
        <v>2019</v>
      </c>
      <c r="E2" s="54">
        <v>2020</v>
      </c>
      <c r="F2" s="54">
        <v>2021</v>
      </c>
      <c r="H2" s="42"/>
    </row>
    <row r="3" spans="2:8">
      <c r="B3" s="3">
        <v>22</v>
      </c>
      <c r="C3" s="50" t="s">
        <v>134</v>
      </c>
      <c r="D3" s="55"/>
      <c r="E3" s="56"/>
      <c r="F3" s="56"/>
    </row>
    <row r="4" spans="2:8">
      <c r="B4" s="3">
        <v>2202</v>
      </c>
      <c r="C4" s="50" t="s">
        <v>133</v>
      </c>
      <c r="D4" s="57"/>
      <c r="E4" s="5"/>
      <c r="F4" s="5"/>
    </row>
    <row r="5" spans="2:8">
      <c r="B5" s="3">
        <v>220201</v>
      </c>
      <c r="C5" s="50" t="s">
        <v>132</v>
      </c>
      <c r="D5" s="57"/>
      <c r="E5" s="5"/>
      <c r="F5" s="5"/>
    </row>
    <row r="6" spans="2:8">
      <c r="B6" s="6" t="s">
        <v>235</v>
      </c>
      <c r="C6" s="51" t="s">
        <v>131</v>
      </c>
      <c r="D6" s="12">
        <f>SUM(SUMIFS(DataEntry!$F$6:$F$524,DataEntry!$E$6:$E$524,(Summary!$B6)))</f>
        <v>225000</v>
      </c>
      <c r="E6" s="9">
        <f>SUM(SUMIFS(DataEntry!$G$6:$G$524,DataEntry!$E$6:$E$524,(Summary!$B6)))</f>
        <v>0</v>
      </c>
      <c r="F6" s="9">
        <f>SUM(SUMIFS(DataEntry!$H$6:$H$524,DataEntry!$E$6:$E$524,(Summary!$B6)))</f>
        <v>0</v>
      </c>
    </row>
    <row r="7" spans="2:8">
      <c r="B7" s="6" t="s">
        <v>236</v>
      </c>
      <c r="C7" s="51" t="s">
        <v>130</v>
      </c>
      <c r="D7" s="12">
        <f>SUM(SUMIFS(DataEntry!$F$6:$F$524,DataEntry!$E$6:$E$524,(Summary!$B7)))</f>
        <v>0</v>
      </c>
      <c r="E7" s="9">
        <f>SUM(SUMIFS(DataEntry!$G$6:$G$524,DataEntry!$E$6:$E$524,(Summary!$B7)))</f>
        <v>0</v>
      </c>
      <c r="F7" s="9">
        <f>SUM(SUMIFS(DataEntry!$H$6:$H$524,DataEntry!$E$6:$E$524,(Summary!$B7)))</f>
        <v>0</v>
      </c>
    </row>
    <row r="8" spans="2:8">
      <c r="B8" s="6" t="s">
        <v>237</v>
      </c>
      <c r="C8" s="51" t="s">
        <v>129</v>
      </c>
      <c r="D8" s="12">
        <f>SUM(SUMIFS(DataEntry!$F$6:$F$524,DataEntry!$E$6:$E$524,(Summary!$B8)))</f>
        <v>0</v>
      </c>
      <c r="E8" s="9">
        <f>SUM(SUMIFS(DataEntry!$G$6:$G$524,DataEntry!$E$6:$E$524,(Summary!$B8)))</f>
        <v>0</v>
      </c>
      <c r="F8" s="9">
        <f>SUM(SUMIFS(DataEntry!$H$6:$H$524,DataEntry!$E$6:$E$524,(Summary!$B8)))</f>
        <v>0</v>
      </c>
    </row>
    <row r="9" spans="2:8" ht="15.75" thickBot="1">
      <c r="B9" s="6" t="s">
        <v>238</v>
      </c>
      <c r="C9" s="51" t="s">
        <v>128</v>
      </c>
      <c r="D9" s="12">
        <f>SUM(SUMIFS(DataEntry!$F$6:$F$524,DataEntry!$E$6:$E$524,(Summary!$B9)))</f>
        <v>0</v>
      </c>
      <c r="E9" s="9">
        <f>SUM(SUMIFS(DataEntry!$G$6:$G$524,DataEntry!$E$6:$E$524,(Summary!$B9)))</f>
        <v>0</v>
      </c>
      <c r="F9" s="9">
        <f>SUM(SUMIFS(DataEntry!$H$6:$H$524,DataEntry!$E$6:$E$524,(Summary!$B9)))</f>
        <v>0</v>
      </c>
    </row>
    <row r="10" spans="2:8" ht="15.75" thickBot="1">
      <c r="B10" s="1"/>
      <c r="C10" s="52" t="s">
        <v>127</v>
      </c>
      <c r="D10" s="58">
        <f>SUM(D6:D9)</f>
        <v>225000</v>
      </c>
      <c r="E10" s="13">
        <f t="shared" ref="E10:F10" si="0">SUM(E6:E9)</f>
        <v>0</v>
      </c>
      <c r="F10" s="13">
        <f t="shared" si="0"/>
        <v>0</v>
      </c>
    </row>
    <row r="11" spans="2:8">
      <c r="B11" s="3">
        <v>220202</v>
      </c>
      <c r="C11" s="50" t="s">
        <v>126</v>
      </c>
      <c r="D11" s="59"/>
      <c r="E11" s="14"/>
      <c r="F11" s="14"/>
    </row>
    <row r="12" spans="2:8">
      <c r="B12" s="6" t="s">
        <v>239</v>
      </c>
      <c r="C12" s="51" t="s">
        <v>125</v>
      </c>
      <c r="D12" s="12">
        <f>SUM(SUMIFS(DataEntry!$F$6:$F$524,DataEntry!$E$6:$E$524,(Summary!$B12)))</f>
        <v>0</v>
      </c>
      <c r="E12" s="9">
        <f>SUM(SUMIFS(DataEntry!$G$6:$G$524,DataEntry!$E$6:$E$524,(Summary!$B12)))</f>
        <v>0</v>
      </c>
      <c r="F12" s="9">
        <f>SUM(SUMIFS(DataEntry!$H$6:$H$524,DataEntry!$E$6:$E$524,(Summary!$B12)))</f>
        <v>0</v>
      </c>
    </row>
    <row r="13" spans="2:8">
      <c r="B13" s="6" t="s">
        <v>240</v>
      </c>
      <c r="C13" s="51" t="s">
        <v>124</v>
      </c>
      <c r="D13" s="12">
        <f>SUM(SUMIFS(DataEntry!$F$6:$F$524,DataEntry!$E$6:$E$524,(Summary!$B13)))</f>
        <v>0</v>
      </c>
      <c r="E13" s="9">
        <f>SUM(SUMIFS(DataEntry!$G$6:$G$524,DataEntry!$E$6:$E$524,(Summary!$B13)))</f>
        <v>0</v>
      </c>
      <c r="F13" s="9">
        <f>SUM(SUMIFS(DataEntry!$H$6:$H$524,DataEntry!$E$6:$E$524,(Summary!$B13)))</f>
        <v>0</v>
      </c>
    </row>
    <row r="14" spans="2:8">
      <c r="B14" s="6" t="s">
        <v>241</v>
      </c>
      <c r="C14" s="51" t="s">
        <v>123</v>
      </c>
      <c r="D14" s="12">
        <f>SUM(SUMIFS(DataEntry!$F$6:$F$524,DataEntry!$E$6:$E$524,(Summary!$B14)))</f>
        <v>0</v>
      </c>
      <c r="E14" s="9">
        <f>SUM(SUMIFS(DataEntry!$G$6:$G$524,DataEntry!$E$6:$E$524,(Summary!$B14)))</f>
        <v>0</v>
      </c>
      <c r="F14" s="9">
        <f>SUM(SUMIFS(DataEntry!$H$6:$H$524,DataEntry!$E$6:$E$524,(Summary!$B14)))</f>
        <v>0</v>
      </c>
    </row>
    <row r="15" spans="2:8">
      <c r="B15" s="6" t="s">
        <v>242</v>
      </c>
      <c r="C15" s="51" t="s">
        <v>122</v>
      </c>
      <c r="D15" s="12">
        <f>SUM(SUMIFS(DataEntry!$F$6:$F$524,DataEntry!$E$6:$E$524,(Summary!$B15)))</f>
        <v>0</v>
      </c>
      <c r="E15" s="9">
        <f>SUM(SUMIFS(DataEntry!$G$6:$G$524,DataEntry!$E$6:$E$524,(Summary!$B15)))</f>
        <v>0</v>
      </c>
      <c r="F15" s="9">
        <f>SUM(SUMIFS(DataEntry!$H$6:$H$524,DataEntry!$E$6:$E$524,(Summary!$B15)))</f>
        <v>0</v>
      </c>
    </row>
    <row r="16" spans="2:8">
      <c r="B16" s="6" t="s">
        <v>243</v>
      </c>
      <c r="C16" s="51" t="s">
        <v>121</v>
      </c>
      <c r="D16" s="12">
        <f>SUM(SUMIFS(DataEntry!$F$6:$F$524,DataEntry!$E$6:$E$524,(Summary!$B16)))</f>
        <v>0</v>
      </c>
      <c r="E16" s="9">
        <f>SUM(SUMIFS(DataEntry!$G$6:$G$524,DataEntry!$E$6:$E$524,(Summary!$B16)))</f>
        <v>0</v>
      </c>
      <c r="F16" s="9">
        <f>SUM(SUMIFS(DataEntry!$H$6:$H$524,DataEntry!$E$6:$E$524,(Summary!$B16)))</f>
        <v>0</v>
      </c>
    </row>
    <row r="17" spans="2:6">
      <c r="B17" s="6" t="s">
        <v>244</v>
      </c>
      <c r="C17" s="51" t="s">
        <v>120</v>
      </c>
      <c r="D17" s="12">
        <f>SUM(SUMIFS(DataEntry!$F$6:$F$524,DataEntry!$E$6:$E$524,(Summary!$B17)))</f>
        <v>25000</v>
      </c>
      <c r="E17" s="9">
        <f>SUM(SUMIFS(DataEntry!$G$6:$G$524,DataEntry!$E$6:$E$524,(Summary!$B17)))</f>
        <v>0</v>
      </c>
      <c r="F17" s="9">
        <f>SUM(SUMIFS(DataEntry!$H$6:$H$524,DataEntry!$E$6:$E$524,(Summary!$B17)))</f>
        <v>0</v>
      </c>
    </row>
    <row r="18" spans="2:6">
      <c r="B18" s="6" t="s">
        <v>245</v>
      </c>
      <c r="C18" s="51" t="s">
        <v>362</v>
      </c>
      <c r="D18" s="12">
        <f>SUM(SUMIFS(DataEntry!$F$6:$F$524,DataEntry!$E$6:$E$524,(Summary!$B18)))</f>
        <v>0</v>
      </c>
      <c r="E18" s="9">
        <f>SUM(SUMIFS(DataEntry!$G$6:$G$524,DataEntry!$E$6:$E$524,(Summary!$B18)))</f>
        <v>0</v>
      </c>
      <c r="F18" s="9">
        <f>SUM(SUMIFS(DataEntry!$H$6:$H$524,DataEntry!$E$6:$E$524,(Summary!$B18)))</f>
        <v>0</v>
      </c>
    </row>
    <row r="19" spans="2:6">
      <c r="B19" s="6" t="s">
        <v>246</v>
      </c>
      <c r="C19" s="51" t="s">
        <v>119</v>
      </c>
      <c r="D19" s="12">
        <f>SUM(SUMIFS(DataEntry!$F$6:$F$524,DataEntry!$E$6:$E$524,(Summary!$B19)))</f>
        <v>0</v>
      </c>
      <c r="E19" s="9">
        <f>SUM(SUMIFS(DataEntry!$G$6:$G$524,DataEntry!$E$6:$E$524,(Summary!$B19)))</f>
        <v>0</v>
      </c>
      <c r="F19" s="9">
        <f>SUM(SUMIFS(DataEntry!$H$6:$H$524,DataEntry!$E$6:$E$524,(Summary!$B19)))</f>
        <v>0</v>
      </c>
    </row>
    <row r="20" spans="2:6">
      <c r="B20" s="6" t="s">
        <v>247</v>
      </c>
      <c r="C20" s="51" t="s">
        <v>118</v>
      </c>
      <c r="D20" s="12">
        <f>SUM(SUMIFS(DataEntry!$F$6:$F$524,DataEntry!$E$6:$E$524,(Summary!$B20)))</f>
        <v>0</v>
      </c>
      <c r="E20" s="9">
        <f>SUM(SUMIFS(DataEntry!$G$6:$G$524,DataEntry!$E$6:$E$524,(Summary!$B20)))</f>
        <v>0</v>
      </c>
      <c r="F20" s="9">
        <f>SUM(SUMIFS(DataEntry!$H$6:$H$524,DataEntry!$E$6:$E$524,(Summary!$B20)))</f>
        <v>0</v>
      </c>
    </row>
    <row r="21" spans="2:6" ht="15.75" thickBot="1">
      <c r="B21" s="6" t="s">
        <v>248</v>
      </c>
      <c r="C21" s="51" t="s">
        <v>117</v>
      </c>
      <c r="D21" s="12">
        <f>SUM(SUMIFS(DataEntry!$F$6:$F$524,DataEntry!$E$6:$E$524,(Summary!$B21)))</f>
        <v>0</v>
      </c>
      <c r="E21" s="9">
        <f>SUM(SUMIFS(DataEntry!$G$6:$G$524,DataEntry!$E$6:$E$524,(Summary!$B21)))</f>
        <v>0</v>
      </c>
      <c r="F21" s="9">
        <f>SUM(SUMIFS(DataEntry!$H$6:$H$524,DataEntry!$E$6:$E$524,(Summary!$B21)))</f>
        <v>0</v>
      </c>
    </row>
    <row r="22" spans="2:6" ht="15.75" thickBot="1">
      <c r="B22" s="1"/>
      <c r="C22" s="52" t="s">
        <v>116</v>
      </c>
      <c r="D22" s="58">
        <f>SUM(D12:D21)</f>
        <v>25000</v>
      </c>
      <c r="E22" s="13">
        <f t="shared" ref="E22:F22" si="1">SUM(E12:E21)</f>
        <v>0</v>
      </c>
      <c r="F22" s="13">
        <f t="shared" si="1"/>
        <v>0</v>
      </c>
    </row>
    <row r="23" spans="2:6">
      <c r="B23" s="3">
        <v>220203</v>
      </c>
      <c r="C23" s="50" t="s">
        <v>115</v>
      </c>
      <c r="D23" s="59"/>
      <c r="E23" s="14"/>
      <c r="F23" s="14"/>
    </row>
    <row r="24" spans="2:6">
      <c r="B24" s="6" t="s">
        <v>249</v>
      </c>
      <c r="C24" s="51" t="s">
        <v>114</v>
      </c>
      <c r="D24" s="12">
        <f>SUM(SUMIFS(DataEntry!$F$6:$F$524,DataEntry!$E$6:$E$524,(Summary!$B24)))</f>
        <v>226000</v>
      </c>
      <c r="E24" s="9">
        <f>SUM(SUMIFS(DataEntry!$G$6:$G$524,DataEntry!$E$6:$E$524,(Summary!$B24)))</f>
        <v>0</v>
      </c>
      <c r="F24" s="9">
        <f>SUM(SUMIFS(DataEntry!$H$6:$H$524,DataEntry!$E$6:$E$524,(Summary!$B24)))</f>
        <v>0</v>
      </c>
    </row>
    <row r="25" spans="2:6">
      <c r="B25" s="6" t="s">
        <v>250</v>
      </c>
      <c r="C25" s="51" t="s">
        <v>113</v>
      </c>
      <c r="D25" s="12">
        <f>SUM(SUMIFS(DataEntry!$F$6:$F$524,DataEntry!$E$6:$E$524,(Summary!$B25)))</f>
        <v>5000</v>
      </c>
      <c r="E25" s="9">
        <f>SUM(SUMIFS(DataEntry!$G$6:$G$524,DataEntry!$E$6:$E$524,(Summary!$B25)))</f>
        <v>0</v>
      </c>
      <c r="F25" s="9">
        <f>SUM(SUMIFS(DataEntry!$H$6:$H$524,DataEntry!$E$6:$E$524,(Summary!$B25)))</f>
        <v>0</v>
      </c>
    </row>
    <row r="26" spans="2:6">
      <c r="B26" s="6" t="s">
        <v>251</v>
      </c>
      <c r="C26" s="51" t="s">
        <v>112</v>
      </c>
      <c r="D26" s="12">
        <f>SUM(SUMIFS(DataEntry!$F$6:$F$524,DataEntry!$E$6:$E$524,(Summary!$B26)))</f>
        <v>10000</v>
      </c>
      <c r="E26" s="9">
        <f>SUM(SUMIFS(DataEntry!$G$6:$G$524,DataEntry!$E$6:$E$524,(Summary!$B26)))</f>
        <v>0</v>
      </c>
      <c r="F26" s="9">
        <f>SUM(SUMIFS(DataEntry!$H$6:$H$524,DataEntry!$E$6:$E$524,(Summary!$B26)))</f>
        <v>0</v>
      </c>
    </row>
    <row r="27" spans="2:6">
      <c r="B27" s="6" t="s">
        <v>252</v>
      </c>
      <c r="C27" s="51" t="s">
        <v>111</v>
      </c>
      <c r="D27" s="12">
        <f>SUM(SUMIFS(DataEntry!$F$6:$F$524,DataEntry!$E$6:$E$524,(Summary!$B27)))</f>
        <v>0</v>
      </c>
      <c r="E27" s="9">
        <f>SUM(SUMIFS(DataEntry!$G$6:$G$524,DataEntry!$E$6:$E$524,(Summary!$B27)))</f>
        <v>0</v>
      </c>
      <c r="F27" s="9">
        <f>SUM(SUMIFS(DataEntry!$H$6:$H$524,DataEntry!$E$6:$E$524,(Summary!$B27)))</f>
        <v>0</v>
      </c>
    </row>
    <row r="28" spans="2:6">
      <c r="B28" s="6" t="s">
        <v>253</v>
      </c>
      <c r="C28" s="51" t="s">
        <v>110</v>
      </c>
      <c r="D28" s="12">
        <f>SUM(SUMIFS(DataEntry!$F$6:$F$524,DataEntry!$E$6:$E$524,(Summary!$B28)))</f>
        <v>0</v>
      </c>
      <c r="E28" s="9">
        <f>SUM(SUMIFS(DataEntry!$G$6:$G$524,DataEntry!$E$6:$E$524,(Summary!$B28)))</f>
        <v>0</v>
      </c>
      <c r="F28" s="9">
        <f>SUM(SUMIFS(DataEntry!$H$6:$H$524,DataEntry!$E$6:$E$524,(Summary!$B28)))</f>
        <v>0</v>
      </c>
    </row>
    <row r="29" spans="2:6">
      <c r="B29" s="6" t="s">
        <v>254</v>
      </c>
      <c r="C29" s="51" t="s">
        <v>109</v>
      </c>
      <c r="D29" s="12">
        <f>SUM(SUMIFS(DataEntry!$F$6:$F$524,DataEntry!$E$6:$E$524,(Summary!$B29)))</f>
        <v>0</v>
      </c>
      <c r="E29" s="9">
        <f>SUM(SUMIFS(DataEntry!$G$6:$G$524,DataEntry!$E$6:$E$524,(Summary!$B29)))</f>
        <v>0</v>
      </c>
      <c r="F29" s="9">
        <f>SUM(SUMIFS(DataEntry!$H$6:$H$524,DataEntry!$E$6:$E$524,(Summary!$B29)))</f>
        <v>0</v>
      </c>
    </row>
    <row r="30" spans="2:6">
      <c r="B30" s="6" t="s">
        <v>255</v>
      </c>
      <c r="C30" s="51" t="s">
        <v>108</v>
      </c>
      <c r="D30" s="12">
        <f>SUM(SUMIFS(DataEntry!$F$6:$F$524,DataEntry!$E$6:$E$524,(Summary!$B30)))</f>
        <v>6350000</v>
      </c>
      <c r="E30" s="9">
        <f>SUM(SUMIFS(DataEntry!$G$6:$G$524,DataEntry!$E$6:$E$524,(Summary!$B30)))</f>
        <v>0</v>
      </c>
      <c r="F30" s="9">
        <f>SUM(SUMIFS(DataEntry!$H$6:$H$524,DataEntry!$E$6:$E$524,(Summary!$B30)))</f>
        <v>0</v>
      </c>
    </row>
    <row r="31" spans="2:6">
      <c r="B31" s="6" t="s">
        <v>256</v>
      </c>
      <c r="C31" s="51" t="s">
        <v>107</v>
      </c>
      <c r="D31" s="12">
        <f>SUM(SUMIFS(DataEntry!$F$6:$F$524,DataEntry!$E$6:$E$524,(Summary!$B31)))</f>
        <v>0</v>
      </c>
      <c r="E31" s="9">
        <f>SUM(SUMIFS(DataEntry!$G$6:$G$524,DataEntry!$E$6:$E$524,(Summary!$B31)))</f>
        <v>0</v>
      </c>
      <c r="F31" s="9">
        <f>SUM(SUMIFS(DataEntry!$H$6:$H$524,DataEntry!$E$6:$E$524,(Summary!$B31)))</f>
        <v>0</v>
      </c>
    </row>
    <row r="32" spans="2:6">
      <c r="B32" s="6" t="s">
        <v>257</v>
      </c>
      <c r="C32" s="51" t="s">
        <v>106</v>
      </c>
      <c r="D32" s="12">
        <f>SUM(SUMIFS(DataEntry!$F$6:$F$524,DataEntry!$E$6:$E$524,(Summary!$B32)))</f>
        <v>0</v>
      </c>
      <c r="E32" s="9">
        <f>SUM(SUMIFS(DataEntry!$G$6:$G$524,DataEntry!$E$6:$E$524,(Summary!$B32)))</f>
        <v>0</v>
      </c>
      <c r="F32" s="9">
        <f>SUM(SUMIFS(DataEntry!$H$6:$H$524,DataEntry!$E$6:$E$524,(Summary!$B32)))</f>
        <v>0</v>
      </c>
    </row>
    <row r="33" spans="2:6">
      <c r="B33" s="6" t="s">
        <v>258</v>
      </c>
      <c r="C33" s="51" t="s">
        <v>105</v>
      </c>
      <c r="D33" s="12">
        <f>SUM(SUMIFS(DataEntry!$F$6:$F$524,DataEntry!$E$6:$E$524,(Summary!$B33)))</f>
        <v>0</v>
      </c>
      <c r="E33" s="9">
        <f>SUM(SUMIFS(DataEntry!$G$6:$G$524,DataEntry!$E$6:$E$524,(Summary!$B33)))</f>
        <v>0</v>
      </c>
      <c r="F33" s="9">
        <f>SUM(SUMIFS(DataEntry!$H$6:$H$524,DataEntry!$E$6:$E$524,(Summary!$B33)))</f>
        <v>0</v>
      </c>
    </row>
    <row r="34" spans="2:6">
      <c r="B34" s="6" t="s">
        <v>259</v>
      </c>
      <c r="C34" s="51" t="s">
        <v>104</v>
      </c>
      <c r="D34" s="12">
        <f>SUM(SUMIFS(DataEntry!$F$6:$F$524,DataEntry!$E$6:$E$524,(Summary!$B34)))</f>
        <v>0</v>
      </c>
      <c r="E34" s="9">
        <f>SUM(SUMIFS(DataEntry!$G$6:$G$524,DataEntry!$E$6:$E$524,(Summary!$B34)))</f>
        <v>0</v>
      </c>
      <c r="F34" s="9">
        <f>SUM(SUMIFS(DataEntry!$H$6:$H$524,DataEntry!$E$6:$E$524,(Summary!$B34)))</f>
        <v>0</v>
      </c>
    </row>
    <row r="35" spans="2:6">
      <c r="B35" s="6" t="s">
        <v>260</v>
      </c>
      <c r="C35" s="51" t="s">
        <v>103</v>
      </c>
      <c r="D35" s="12">
        <f>SUM(SUMIFS(DataEntry!$F$6:$F$524,DataEntry!$E$6:$E$524,(Summary!$B35)))</f>
        <v>5000</v>
      </c>
      <c r="E35" s="9">
        <f>SUM(SUMIFS(DataEntry!$G$6:$G$524,DataEntry!$E$6:$E$524,(Summary!$B35)))</f>
        <v>0</v>
      </c>
      <c r="F35" s="9">
        <f>SUM(SUMIFS(DataEntry!$H$6:$H$524,DataEntry!$E$6:$E$524,(Summary!$B35)))</f>
        <v>0</v>
      </c>
    </row>
    <row r="36" spans="2:6" ht="15.75" thickBot="1">
      <c r="B36" s="6" t="s">
        <v>261</v>
      </c>
      <c r="C36" s="51" t="s">
        <v>102</v>
      </c>
      <c r="D36" s="12">
        <f>SUM(SUMIFS(DataEntry!$F$6:$F$524,DataEntry!$E$6:$E$524,(Summary!$B36)))</f>
        <v>0</v>
      </c>
      <c r="E36" s="9">
        <f>SUM(SUMIFS(DataEntry!$G$6:$G$524,DataEntry!$E$6:$E$524,(Summary!$B36)))</f>
        <v>0</v>
      </c>
      <c r="F36" s="9">
        <f>SUM(SUMIFS(DataEntry!$H$6:$H$524,DataEntry!$E$6:$E$524,(Summary!$B36)))</f>
        <v>0</v>
      </c>
    </row>
    <row r="37" spans="2:6" ht="15.75" thickBot="1">
      <c r="B37" s="1"/>
      <c r="C37" s="52" t="s">
        <v>101</v>
      </c>
      <c r="D37" s="58">
        <f>SUM(D24:D36)</f>
        <v>6596000</v>
      </c>
      <c r="E37" s="13">
        <f t="shared" ref="E37:F37" si="2">SUM(E24:E36)</f>
        <v>0</v>
      </c>
      <c r="F37" s="13">
        <f t="shared" si="2"/>
        <v>0</v>
      </c>
    </row>
    <row r="38" spans="2:6">
      <c r="B38" s="3">
        <v>220204</v>
      </c>
      <c r="C38" s="50" t="s">
        <v>100</v>
      </c>
      <c r="D38" s="59"/>
      <c r="E38" s="14"/>
      <c r="F38" s="14"/>
    </row>
    <row r="39" spans="2:6">
      <c r="B39" s="6" t="s">
        <v>262</v>
      </c>
      <c r="C39" s="51" t="s">
        <v>99</v>
      </c>
      <c r="D39" s="12">
        <f>SUM(SUMIFS(DataEntry!$F$6:$F$524,DataEntry!$E$6:$E$524,(Summary!$B39)))</f>
        <v>400000</v>
      </c>
      <c r="E39" s="9">
        <f>SUM(SUMIFS(DataEntry!$G$6:$G$524,DataEntry!$E$6:$E$524,(Summary!$B39)))</f>
        <v>0</v>
      </c>
      <c r="F39" s="9">
        <f>SUM(SUMIFS(DataEntry!$H$6:$H$524,DataEntry!$E$6:$E$524,(Summary!$B39)))</f>
        <v>0</v>
      </c>
    </row>
    <row r="40" spans="2:6">
      <c r="B40" s="6" t="s">
        <v>263</v>
      </c>
      <c r="C40" s="51" t="s">
        <v>98</v>
      </c>
      <c r="D40" s="12">
        <f>SUM(SUMIFS(DataEntry!$F$6:$F$524,DataEntry!$E$6:$E$524,(Summary!$B40)))</f>
        <v>75000</v>
      </c>
      <c r="E40" s="9">
        <f>SUM(SUMIFS(DataEntry!$G$6:$G$524,DataEntry!$E$6:$E$524,(Summary!$B40)))</f>
        <v>0</v>
      </c>
      <c r="F40" s="9">
        <f>SUM(SUMIFS(DataEntry!$H$6:$H$524,DataEntry!$E$6:$E$524,(Summary!$B40)))</f>
        <v>0</v>
      </c>
    </row>
    <row r="41" spans="2:6">
      <c r="B41" s="6" t="s">
        <v>264</v>
      </c>
      <c r="C41" s="51" t="s">
        <v>97</v>
      </c>
      <c r="D41" s="12">
        <f>SUM(SUMIFS(DataEntry!$F$6:$F$524,DataEntry!$E$6:$E$524,(Summary!$B41)))</f>
        <v>0</v>
      </c>
      <c r="E41" s="9">
        <f>SUM(SUMIFS(DataEntry!$G$6:$G$524,DataEntry!$E$6:$E$524,(Summary!$B41)))</f>
        <v>0</v>
      </c>
      <c r="F41" s="9">
        <f>SUM(SUMIFS(DataEntry!$H$6:$H$524,DataEntry!$E$6:$E$524,(Summary!$B41)))</f>
        <v>0</v>
      </c>
    </row>
    <row r="42" spans="2:6">
      <c r="B42" s="6" t="s">
        <v>265</v>
      </c>
      <c r="C42" s="51" t="s">
        <v>96</v>
      </c>
      <c r="D42" s="12">
        <f>SUM(SUMIFS(DataEntry!$F$6:$F$524,DataEntry!$E$6:$E$524,(Summary!$B42)))</f>
        <v>125000</v>
      </c>
      <c r="E42" s="9">
        <f>SUM(SUMIFS(DataEntry!$G$6:$G$524,DataEntry!$E$6:$E$524,(Summary!$B42)))</f>
        <v>0</v>
      </c>
      <c r="F42" s="9">
        <f>SUM(SUMIFS(DataEntry!$H$6:$H$524,DataEntry!$E$6:$E$524,(Summary!$B42)))</f>
        <v>0</v>
      </c>
    </row>
    <row r="43" spans="2:6">
      <c r="B43" s="6" t="s">
        <v>266</v>
      </c>
      <c r="C43" s="51" t="s">
        <v>95</v>
      </c>
      <c r="D43" s="12">
        <f>SUM(SUMIFS(DataEntry!$F$6:$F$524,DataEntry!$E$6:$E$524,(Summary!$B43)))</f>
        <v>250000</v>
      </c>
      <c r="E43" s="9">
        <f>SUM(SUMIFS(DataEntry!$G$6:$G$524,DataEntry!$E$6:$E$524,(Summary!$B43)))</f>
        <v>0</v>
      </c>
      <c r="F43" s="9">
        <f>SUM(SUMIFS(DataEntry!$H$6:$H$524,DataEntry!$E$6:$E$524,(Summary!$B43)))</f>
        <v>0</v>
      </c>
    </row>
    <row r="44" spans="2:6">
      <c r="B44" s="6" t="s">
        <v>267</v>
      </c>
      <c r="C44" s="51" t="s">
        <v>94</v>
      </c>
      <c r="D44" s="12">
        <f>SUM(SUMIFS(DataEntry!$F$6:$F$524,DataEntry!$E$6:$E$524,(Summary!$B44)))</f>
        <v>0</v>
      </c>
      <c r="E44" s="9">
        <f>SUM(SUMIFS(DataEntry!$G$6:$G$524,DataEntry!$E$6:$E$524,(Summary!$B44)))</f>
        <v>0</v>
      </c>
      <c r="F44" s="9">
        <f>SUM(SUMIFS(DataEntry!$H$6:$H$524,DataEntry!$E$6:$E$524,(Summary!$B44)))</f>
        <v>0</v>
      </c>
    </row>
    <row r="45" spans="2:6">
      <c r="B45" s="6" t="s">
        <v>268</v>
      </c>
      <c r="C45" s="51" t="s">
        <v>93</v>
      </c>
      <c r="D45" s="12">
        <f>SUM(SUMIFS(DataEntry!$F$6:$F$524,DataEntry!$E$6:$E$524,(Summary!$B45)))</f>
        <v>0</v>
      </c>
      <c r="E45" s="9">
        <f>SUM(SUMIFS(DataEntry!$G$6:$G$524,DataEntry!$E$6:$E$524,(Summary!$B45)))</f>
        <v>0</v>
      </c>
      <c r="F45" s="9">
        <f>SUM(SUMIFS(DataEntry!$H$6:$H$524,DataEntry!$E$6:$E$524,(Summary!$B45)))</f>
        <v>0</v>
      </c>
    </row>
    <row r="46" spans="2:6">
      <c r="B46" s="6" t="s">
        <v>269</v>
      </c>
      <c r="C46" s="51" t="s">
        <v>92</v>
      </c>
      <c r="D46" s="12">
        <f>SUM(SUMIFS(DataEntry!$F$6:$F$524,DataEntry!$E$6:$E$524,(Summary!$B46)))</f>
        <v>0</v>
      </c>
      <c r="E46" s="9">
        <f>SUM(SUMIFS(DataEntry!$G$6:$G$524,DataEntry!$E$6:$E$524,(Summary!$B46)))</f>
        <v>0</v>
      </c>
      <c r="F46" s="9">
        <f>SUM(SUMIFS(DataEntry!$H$6:$H$524,DataEntry!$E$6:$E$524,(Summary!$B46)))</f>
        <v>0</v>
      </c>
    </row>
    <row r="47" spans="2:6">
      <c r="B47" s="6" t="s">
        <v>270</v>
      </c>
      <c r="C47" s="51" t="s">
        <v>91</v>
      </c>
      <c r="D47" s="12">
        <f>SUM(SUMIFS(DataEntry!$F$6:$F$524,DataEntry!$E$6:$E$524,(Summary!$B47)))</f>
        <v>0</v>
      </c>
      <c r="E47" s="9">
        <f>SUM(SUMIFS(DataEntry!$G$6:$G$524,DataEntry!$E$6:$E$524,(Summary!$B47)))</f>
        <v>0</v>
      </c>
      <c r="F47" s="9">
        <f>SUM(SUMIFS(DataEntry!$H$6:$H$524,DataEntry!$E$6:$E$524,(Summary!$B47)))</f>
        <v>0</v>
      </c>
    </row>
    <row r="48" spans="2:6">
      <c r="B48" s="6" t="s">
        <v>271</v>
      </c>
      <c r="C48" s="51" t="s">
        <v>90</v>
      </c>
      <c r="D48" s="12">
        <f>SUM(SUMIFS(DataEntry!$F$6:$F$524,DataEntry!$E$6:$E$524,(Summary!$B48)))</f>
        <v>0</v>
      </c>
      <c r="E48" s="9">
        <f>SUM(SUMIFS(DataEntry!$G$6:$G$524,DataEntry!$E$6:$E$524,(Summary!$B48)))</f>
        <v>0</v>
      </c>
      <c r="F48" s="9">
        <f>SUM(SUMIFS(DataEntry!$H$6:$H$524,DataEntry!$E$6:$E$524,(Summary!$B48)))</f>
        <v>0</v>
      </c>
    </row>
    <row r="49" spans="2:6">
      <c r="B49" s="6" t="s">
        <v>272</v>
      </c>
      <c r="C49" s="51" t="s">
        <v>89</v>
      </c>
      <c r="D49" s="12">
        <f>SUM(SUMIFS(DataEntry!$F$6:$F$524,DataEntry!$E$6:$E$524,(Summary!$B49)))</f>
        <v>25000</v>
      </c>
      <c r="E49" s="9">
        <f>SUM(SUMIFS(DataEntry!$G$6:$G$524,DataEntry!$E$6:$E$524,(Summary!$B49)))</f>
        <v>0</v>
      </c>
      <c r="F49" s="9">
        <f>SUM(SUMIFS(DataEntry!$H$6:$H$524,DataEntry!$E$6:$E$524,(Summary!$B49)))</f>
        <v>0</v>
      </c>
    </row>
    <row r="50" spans="2:6">
      <c r="B50" s="6" t="s">
        <v>273</v>
      </c>
      <c r="C50" s="51" t="s">
        <v>88</v>
      </c>
      <c r="D50" s="12">
        <f>SUM(SUMIFS(DataEntry!$F$6:$F$524,DataEntry!$E$6:$E$524,(Summary!$B50)))</f>
        <v>0</v>
      </c>
      <c r="E50" s="9">
        <f>SUM(SUMIFS(DataEntry!$G$6:$G$524,DataEntry!$E$6:$E$524,(Summary!$B50)))</f>
        <v>0</v>
      </c>
      <c r="F50" s="9">
        <f>SUM(SUMIFS(DataEntry!$H$6:$H$524,DataEntry!$E$6:$E$524,(Summary!$B50)))</f>
        <v>0</v>
      </c>
    </row>
    <row r="51" spans="2:6" ht="15.75" thickBot="1">
      <c r="B51" s="6" t="s">
        <v>274</v>
      </c>
      <c r="C51" s="51" t="s">
        <v>87</v>
      </c>
      <c r="D51" s="12">
        <f>SUM(SUMIFS(DataEntry!$F$6:$F$524,DataEntry!$E$6:$E$524,(Summary!$B51)))</f>
        <v>0</v>
      </c>
      <c r="E51" s="9">
        <f>SUM(SUMIFS(DataEntry!$G$6:$G$524,DataEntry!$E$6:$E$524,(Summary!$B51)))</f>
        <v>0</v>
      </c>
      <c r="F51" s="9">
        <f>SUM(SUMIFS(DataEntry!$H$6:$H$524,DataEntry!$E$6:$E$524,(Summary!$B51)))</f>
        <v>0</v>
      </c>
    </row>
    <row r="52" spans="2:6" ht="15.75" thickBot="1">
      <c r="B52" s="1"/>
      <c r="C52" s="52" t="s">
        <v>86</v>
      </c>
      <c r="D52" s="58">
        <f>SUM(D39:D51)</f>
        <v>875000</v>
      </c>
      <c r="E52" s="13">
        <f t="shared" ref="E52:F52" si="3">SUM(E39:E51)</f>
        <v>0</v>
      </c>
      <c r="F52" s="13">
        <f t="shared" si="3"/>
        <v>0</v>
      </c>
    </row>
    <row r="53" spans="2:6">
      <c r="B53" s="3">
        <v>220205</v>
      </c>
      <c r="C53" s="50" t="s">
        <v>85</v>
      </c>
      <c r="D53" s="59"/>
      <c r="E53" s="14"/>
      <c r="F53" s="14"/>
    </row>
    <row r="54" spans="2:6">
      <c r="B54" s="6" t="s">
        <v>275</v>
      </c>
      <c r="C54" s="51" t="s">
        <v>84</v>
      </c>
      <c r="D54" s="12">
        <f>SUM(SUMIFS(DataEntry!$F$6:$F$524,DataEntry!$E$6:$E$524,(Summary!$B54)))</f>
        <v>1000000</v>
      </c>
      <c r="E54" s="9">
        <f>SUM(SUMIFS(DataEntry!$G$6:$G$524,DataEntry!$E$6:$E$524,(Summary!$B54)))</f>
        <v>0</v>
      </c>
      <c r="F54" s="9">
        <f>SUM(SUMIFS(DataEntry!$H$6:$H$524,DataEntry!$E$6:$E$524,(Summary!$B54)))</f>
        <v>0</v>
      </c>
    </row>
    <row r="55" spans="2:6" ht="15.75" thickBot="1">
      <c r="B55" s="6" t="s">
        <v>276</v>
      </c>
      <c r="C55" s="51" t="s">
        <v>83</v>
      </c>
      <c r="D55" s="12">
        <f>SUM(SUMIFS(DataEntry!$F$6:$F$524,DataEntry!$E$6:$E$524,(Summary!$B55)))</f>
        <v>0</v>
      </c>
      <c r="E55" s="9">
        <f>SUM(SUMIFS(DataEntry!$G$6:$G$524,DataEntry!$E$6:$E$524,(Summary!$B55)))</f>
        <v>0</v>
      </c>
      <c r="F55" s="9">
        <f>SUM(SUMIFS(DataEntry!$H$6:$H$524,DataEntry!$E$6:$E$524,(Summary!$B55)))</f>
        <v>0</v>
      </c>
    </row>
    <row r="56" spans="2:6" ht="15.75" thickBot="1">
      <c r="B56" s="1"/>
      <c r="C56" s="52" t="s">
        <v>82</v>
      </c>
      <c r="D56" s="58">
        <f>SUM(D54:D55)</f>
        <v>1000000</v>
      </c>
      <c r="E56" s="13">
        <f t="shared" ref="E56:F56" si="4">SUM(E54:E55)</f>
        <v>0</v>
      </c>
      <c r="F56" s="13">
        <f t="shared" si="4"/>
        <v>0</v>
      </c>
    </row>
    <row r="57" spans="2:6">
      <c r="B57" s="3">
        <v>220206</v>
      </c>
      <c r="C57" s="50" t="s">
        <v>81</v>
      </c>
      <c r="D57" s="59"/>
      <c r="E57" s="14"/>
      <c r="F57" s="14"/>
    </row>
    <row r="58" spans="2:6">
      <c r="B58" s="6" t="s">
        <v>277</v>
      </c>
      <c r="C58" s="51" t="s">
        <v>80</v>
      </c>
      <c r="D58" s="12">
        <f>SUM(SUMIFS(DataEntry!$F$6:$F$524,DataEntry!$E$6:$E$524,(Summary!$B58)))</f>
        <v>0</v>
      </c>
      <c r="E58" s="9">
        <f>SUM(SUMIFS(DataEntry!$G$6:$G$524,DataEntry!$E$6:$E$524,(Summary!$B58)))</f>
        <v>0</v>
      </c>
      <c r="F58" s="9">
        <f>SUM(SUMIFS(DataEntry!$H$6:$H$524,DataEntry!$E$6:$E$524,(Summary!$B58)))</f>
        <v>0</v>
      </c>
    </row>
    <row r="59" spans="2:6">
      <c r="B59" s="6" t="s">
        <v>278</v>
      </c>
      <c r="C59" s="51" t="s">
        <v>79</v>
      </c>
      <c r="D59" s="12">
        <f>SUM(SUMIFS(DataEntry!$F$6:$F$524,DataEntry!$E$6:$E$524,(Summary!$B59)))</f>
        <v>0</v>
      </c>
      <c r="E59" s="9">
        <f>SUM(SUMIFS(DataEntry!$G$6:$G$524,DataEntry!$E$6:$E$524,(Summary!$B59)))</f>
        <v>0</v>
      </c>
      <c r="F59" s="9">
        <f>SUM(SUMIFS(DataEntry!$H$6:$H$524,DataEntry!$E$6:$E$524,(Summary!$B59)))</f>
        <v>0</v>
      </c>
    </row>
    <row r="60" spans="2:6">
      <c r="B60" s="6" t="s">
        <v>279</v>
      </c>
      <c r="C60" s="51" t="s">
        <v>78</v>
      </c>
      <c r="D60" s="12">
        <f>SUM(SUMIFS(DataEntry!$F$6:$F$524,DataEntry!$E$6:$E$524,(Summary!$B60)))</f>
        <v>0</v>
      </c>
      <c r="E60" s="9">
        <f>SUM(SUMIFS(DataEntry!$G$6:$G$524,DataEntry!$E$6:$E$524,(Summary!$B60)))</f>
        <v>0</v>
      </c>
      <c r="F60" s="9">
        <f>SUM(SUMIFS(DataEntry!$H$6:$H$524,DataEntry!$E$6:$E$524,(Summary!$B60)))</f>
        <v>0</v>
      </c>
    </row>
    <row r="61" spans="2:6">
      <c r="B61" s="6" t="s">
        <v>280</v>
      </c>
      <c r="C61" s="51" t="s">
        <v>77</v>
      </c>
      <c r="D61" s="12">
        <f>SUM(SUMIFS(DataEntry!$F$6:$F$524,DataEntry!$E$6:$E$524,(Summary!$B61)))</f>
        <v>0</v>
      </c>
      <c r="E61" s="9">
        <f>SUM(SUMIFS(DataEntry!$G$6:$G$524,DataEntry!$E$6:$E$524,(Summary!$B61)))</f>
        <v>0</v>
      </c>
      <c r="F61" s="9">
        <f>SUM(SUMIFS(DataEntry!$H$6:$H$524,DataEntry!$E$6:$E$524,(Summary!$B61)))</f>
        <v>0</v>
      </c>
    </row>
    <row r="62" spans="2:6">
      <c r="B62" s="6" t="s">
        <v>281</v>
      </c>
      <c r="C62" s="51" t="s">
        <v>76</v>
      </c>
      <c r="D62" s="12">
        <f>SUM(SUMIFS(DataEntry!$F$6:$F$524,DataEntry!$E$6:$E$524,(Summary!$B62)))</f>
        <v>50000</v>
      </c>
      <c r="E62" s="9">
        <f>SUM(SUMIFS(DataEntry!$G$6:$G$524,DataEntry!$E$6:$E$524,(Summary!$B62)))</f>
        <v>0</v>
      </c>
      <c r="F62" s="9">
        <f>SUM(SUMIFS(DataEntry!$H$6:$H$524,DataEntry!$E$6:$E$524,(Summary!$B62)))</f>
        <v>0</v>
      </c>
    </row>
    <row r="63" spans="2:6">
      <c r="B63" s="6" t="s">
        <v>282</v>
      </c>
      <c r="C63" s="51" t="s">
        <v>75</v>
      </c>
      <c r="D63" s="12">
        <f>SUM(SUMIFS(DataEntry!$F$6:$F$524,DataEntry!$E$6:$E$524,(Summary!$B63)))</f>
        <v>49000</v>
      </c>
      <c r="E63" s="9">
        <f>SUM(SUMIFS(DataEntry!$G$6:$G$524,DataEntry!$E$6:$E$524,(Summary!$B63)))</f>
        <v>0</v>
      </c>
      <c r="F63" s="9">
        <f>SUM(SUMIFS(DataEntry!$H$6:$H$524,DataEntry!$E$6:$E$524,(Summary!$B63)))</f>
        <v>0</v>
      </c>
    </row>
    <row r="64" spans="2:6" ht="15.75" thickBot="1">
      <c r="B64" s="6" t="s">
        <v>283</v>
      </c>
      <c r="C64" s="51" t="s">
        <v>74</v>
      </c>
      <c r="D64" s="12">
        <f>SUM(SUMIFS(DataEntry!$F$6:$F$524,DataEntry!$E$6:$E$524,(Summary!$B64)))</f>
        <v>0</v>
      </c>
      <c r="E64" s="9">
        <f>SUM(SUMIFS(DataEntry!$G$6:$G$524,DataEntry!$E$6:$E$524,(Summary!$B64)))</f>
        <v>0</v>
      </c>
      <c r="F64" s="9">
        <f>SUM(SUMIFS(DataEntry!$H$6:$H$524,DataEntry!$E$6:$E$524,(Summary!$B64)))</f>
        <v>0</v>
      </c>
    </row>
    <row r="65" spans="2:6" ht="15.75" thickBot="1">
      <c r="B65" s="1"/>
      <c r="C65" s="52" t="s">
        <v>73</v>
      </c>
      <c r="D65" s="58">
        <f>SUM(D58:D64)</f>
        <v>99000</v>
      </c>
      <c r="E65" s="13">
        <f t="shared" ref="E65:F65" si="5">SUM(E58:E64)</f>
        <v>0</v>
      </c>
      <c r="F65" s="13">
        <f t="shared" si="5"/>
        <v>0</v>
      </c>
    </row>
    <row r="66" spans="2:6">
      <c r="B66" s="3">
        <v>220207</v>
      </c>
      <c r="C66" s="50" t="s">
        <v>72</v>
      </c>
      <c r="D66" s="59"/>
      <c r="E66" s="14"/>
      <c r="F66" s="14"/>
    </row>
    <row r="67" spans="2:6">
      <c r="B67" s="6" t="s">
        <v>284</v>
      </c>
      <c r="C67" s="51" t="s">
        <v>71</v>
      </c>
      <c r="D67" s="12">
        <f>SUM(SUMIFS(DataEntry!$F$6:$F$524,DataEntry!$E$6:$E$524,(Summary!$B67)))</f>
        <v>0</v>
      </c>
      <c r="E67" s="9">
        <f>SUM(SUMIFS(DataEntry!$G$6:$G$524,DataEntry!$E$6:$E$524,(Summary!$B67)))</f>
        <v>0</v>
      </c>
      <c r="F67" s="9">
        <f>SUM(SUMIFS(DataEntry!$H$6:$H$524,DataEntry!$E$6:$E$524,(Summary!$B67)))</f>
        <v>0</v>
      </c>
    </row>
    <row r="68" spans="2:6">
      <c r="B68" s="6" t="s">
        <v>285</v>
      </c>
      <c r="C68" s="51" t="s">
        <v>70</v>
      </c>
      <c r="D68" s="12">
        <f>SUM(SUMIFS(DataEntry!$F$6:$F$524,DataEntry!$E$6:$E$524,(Summary!$B68)))</f>
        <v>0</v>
      </c>
      <c r="E68" s="9">
        <f>SUM(SUMIFS(DataEntry!$G$6:$G$524,DataEntry!$E$6:$E$524,(Summary!$B68)))</f>
        <v>0</v>
      </c>
      <c r="F68" s="9">
        <f>SUM(SUMIFS(DataEntry!$H$6:$H$524,DataEntry!$E$6:$E$524,(Summary!$B68)))</f>
        <v>0</v>
      </c>
    </row>
    <row r="69" spans="2:6">
      <c r="B69" s="6" t="s">
        <v>286</v>
      </c>
      <c r="C69" s="51" t="s">
        <v>69</v>
      </c>
      <c r="D69" s="12">
        <f>SUM(SUMIFS(DataEntry!$F$6:$F$524,DataEntry!$E$6:$E$524,(Summary!$B69)))</f>
        <v>0</v>
      </c>
      <c r="E69" s="9">
        <f>SUM(SUMIFS(DataEntry!$G$6:$G$524,DataEntry!$E$6:$E$524,(Summary!$B69)))</f>
        <v>0</v>
      </c>
      <c r="F69" s="9">
        <f>SUM(SUMIFS(DataEntry!$H$6:$H$524,DataEntry!$E$6:$E$524,(Summary!$B69)))</f>
        <v>0</v>
      </c>
    </row>
    <row r="70" spans="2:6">
      <c r="B70" s="6" t="s">
        <v>287</v>
      </c>
      <c r="C70" s="51" t="s">
        <v>68</v>
      </c>
      <c r="D70" s="12">
        <f>SUM(SUMIFS(DataEntry!$F$6:$F$524,DataEntry!$E$6:$E$524,(Summary!$B70)))</f>
        <v>0</v>
      </c>
      <c r="E70" s="9">
        <f>SUM(SUMIFS(DataEntry!$G$6:$G$524,DataEntry!$E$6:$E$524,(Summary!$B70)))</f>
        <v>0</v>
      </c>
      <c r="F70" s="9">
        <f>SUM(SUMIFS(DataEntry!$H$6:$H$524,DataEntry!$E$6:$E$524,(Summary!$B70)))</f>
        <v>0</v>
      </c>
    </row>
    <row r="71" spans="2:6">
      <c r="B71" s="6" t="s">
        <v>288</v>
      </c>
      <c r="C71" s="51" t="s">
        <v>67</v>
      </c>
      <c r="D71" s="12">
        <f>SUM(SUMIFS(DataEntry!$F$6:$F$524,DataEntry!$E$6:$E$524,(Summary!$B71)))</f>
        <v>0</v>
      </c>
      <c r="E71" s="9">
        <f>SUM(SUMIFS(DataEntry!$G$6:$G$524,DataEntry!$E$6:$E$524,(Summary!$B71)))</f>
        <v>0</v>
      </c>
      <c r="F71" s="9">
        <f>SUM(SUMIFS(DataEntry!$H$6:$H$524,DataEntry!$E$6:$E$524,(Summary!$B71)))</f>
        <v>0</v>
      </c>
    </row>
    <row r="72" spans="2:6">
      <c r="B72" s="6" t="s">
        <v>289</v>
      </c>
      <c r="C72" s="51" t="s">
        <v>66</v>
      </c>
      <c r="D72" s="12">
        <f>SUM(SUMIFS(DataEntry!$F$6:$F$524,DataEntry!$E$6:$E$524,(Summary!$B72)))</f>
        <v>0</v>
      </c>
      <c r="E72" s="9">
        <f>SUM(SUMIFS(DataEntry!$G$6:$G$524,DataEntry!$E$6:$E$524,(Summary!$B72)))</f>
        <v>0</v>
      </c>
      <c r="F72" s="9">
        <f>SUM(SUMIFS(DataEntry!$H$6:$H$524,DataEntry!$E$6:$E$524,(Summary!$B72)))</f>
        <v>0</v>
      </c>
    </row>
    <row r="73" spans="2:6">
      <c r="B73" s="6" t="s">
        <v>290</v>
      </c>
      <c r="C73" s="51" t="s">
        <v>65</v>
      </c>
      <c r="D73" s="12">
        <f>SUM(SUMIFS(DataEntry!$F$6:$F$524,DataEntry!$E$6:$E$524,(Summary!$B73)))</f>
        <v>0</v>
      </c>
      <c r="E73" s="9">
        <f>SUM(SUMIFS(DataEntry!$G$6:$G$524,DataEntry!$E$6:$E$524,(Summary!$B73)))</f>
        <v>0</v>
      </c>
      <c r="F73" s="9">
        <f>SUM(SUMIFS(DataEntry!$H$6:$H$524,DataEntry!$E$6:$E$524,(Summary!$B73)))</f>
        <v>0</v>
      </c>
    </row>
    <row r="74" spans="2:6">
      <c r="B74" s="6" t="s">
        <v>291</v>
      </c>
      <c r="C74" s="51" t="s">
        <v>64</v>
      </c>
      <c r="D74" s="12">
        <f>SUM(SUMIFS(DataEntry!$F$6:$F$524,DataEntry!$E$6:$E$524,(Summary!$B74)))</f>
        <v>0</v>
      </c>
      <c r="E74" s="9">
        <f>SUM(SUMIFS(DataEntry!$G$6:$G$524,DataEntry!$E$6:$E$524,(Summary!$B74)))</f>
        <v>0</v>
      </c>
      <c r="F74" s="9">
        <f>SUM(SUMIFS(DataEntry!$H$6:$H$524,DataEntry!$E$6:$E$524,(Summary!$B74)))</f>
        <v>0</v>
      </c>
    </row>
    <row r="75" spans="2:6" ht="15.75" thickBot="1">
      <c r="B75" s="6" t="s">
        <v>292</v>
      </c>
      <c r="C75" s="51" t="s">
        <v>63</v>
      </c>
      <c r="D75" s="12">
        <f>SUM(SUMIFS(DataEntry!$F$6:$F$524,DataEntry!$E$6:$E$524,(Summary!$B75)))</f>
        <v>0</v>
      </c>
      <c r="E75" s="9">
        <f>SUM(SUMIFS(DataEntry!$G$6:$G$524,DataEntry!$E$6:$E$524,(Summary!$B75)))</f>
        <v>0</v>
      </c>
      <c r="F75" s="9">
        <f>SUM(SUMIFS(DataEntry!$H$6:$H$524,DataEntry!$E$6:$E$524,(Summary!$B75)))</f>
        <v>0</v>
      </c>
    </row>
    <row r="76" spans="2:6" ht="15.75" thickBot="1">
      <c r="B76" s="1"/>
      <c r="C76" s="52" t="s">
        <v>62</v>
      </c>
      <c r="D76" s="58">
        <f>SUM(D67:D75)</f>
        <v>0</v>
      </c>
      <c r="E76" s="13">
        <f t="shared" ref="E76:F76" si="6">SUM(E67:E75)</f>
        <v>0</v>
      </c>
      <c r="F76" s="13">
        <f t="shared" si="6"/>
        <v>0</v>
      </c>
    </row>
    <row r="77" spans="2:6">
      <c r="B77" s="3">
        <v>220208</v>
      </c>
      <c r="C77" s="50" t="s">
        <v>61</v>
      </c>
      <c r="D77" s="59"/>
      <c r="E77" s="14"/>
      <c r="F77" s="14"/>
    </row>
    <row r="78" spans="2:6">
      <c r="B78" s="6" t="s">
        <v>293</v>
      </c>
      <c r="C78" s="51" t="s">
        <v>60</v>
      </c>
      <c r="D78" s="12">
        <f>SUM(SUMIFS(DataEntry!$F$6:$F$524,DataEntry!$E$6:$E$524,(Summary!$B78)))</f>
        <v>200000</v>
      </c>
      <c r="E78" s="9">
        <f>SUM(SUMIFS(DataEntry!$G$6:$G$524,DataEntry!$E$6:$E$524,(Summary!$B78)))</f>
        <v>0</v>
      </c>
      <c r="F78" s="9">
        <f>SUM(SUMIFS(DataEntry!$H$6:$H$524,DataEntry!$E$6:$E$524,(Summary!$B78)))</f>
        <v>0</v>
      </c>
    </row>
    <row r="79" spans="2:6">
      <c r="B79" s="6" t="s">
        <v>294</v>
      </c>
      <c r="C79" s="51" t="s">
        <v>59</v>
      </c>
      <c r="D79" s="12">
        <f>SUM(SUMIFS(DataEntry!$F$6:$F$524,DataEntry!$E$6:$E$524,(Summary!$B79)))</f>
        <v>62500</v>
      </c>
      <c r="E79" s="9">
        <f>SUM(SUMIFS(DataEntry!$G$6:$G$524,DataEntry!$E$6:$E$524,(Summary!$B79)))</f>
        <v>0</v>
      </c>
      <c r="F79" s="9">
        <f>SUM(SUMIFS(DataEntry!$H$6:$H$524,DataEntry!$E$6:$E$524,(Summary!$B79)))</f>
        <v>0</v>
      </c>
    </row>
    <row r="80" spans="2:6">
      <c r="B80" s="6" t="s">
        <v>295</v>
      </c>
      <c r="C80" s="51" t="s">
        <v>58</v>
      </c>
      <c r="D80" s="12">
        <f>SUM(SUMIFS(DataEntry!$F$6:$F$524,DataEntry!$E$6:$E$524,(Summary!$B80)))</f>
        <v>105000</v>
      </c>
      <c r="E80" s="9">
        <f>SUM(SUMIFS(DataEntry!$G$6:$G$524,DataEntry!$E$6:$E$524,(Summary!$B80)))</f>
        <v>0</v>
      </c>
      <c r="F80" s="9">
        <f>SUM(SUMIFS(DataEntry!$H$6:$H$524,DataEntry!$E$6:$E$524,(Summary!$B80)))</f>
        <v>0</v>
      </c>
    </row>
    <row r="81" spans="2:6">
      <c r="B81" s="6" t="s">
        <v>296</v>
      </c>
      <c r="C81" s="51" t="s">
        <v>57</v>
      </c>
      <c r="D81" s="12">
        <f>SUM(SUMIFS(DataEntry!$F$6:$F$524,DataEntry!$E$6:$E$524,(Summary!$B81)))</f>
        <v>0</v>
      </c>
      <c r="E81" s="9">
        <f>SUM(SUMIFS(DataEntry!$G$6:$G$524,DataEntry!$E$6:$E$524,(Summary!$B81)))</f>
        <v>0</v>
      </c>
      <c r="F81" s="9">
        <f>SUM(SUMIFS(DataEntry!$H$6:$H$524,DataEntry!$E$6:$E$524,(Summary!$B81)))</f>
        <v>0</v>
      </c>
    </row>
    <row r="82" spans="2:6">
      <c r="B82" s="6" t="s">
        <v>297</v>
      </c>
      <c r="C82" s="51" t="s">
        <v>56</v>
      </c>
      <c r="D82" s="12">
        <f>SUM(SUMIFS(DataEntry!$F$6:$F$524,DataEntry!$E$6:$E$524,(Summary!$B82)))</f>
        <v>0</v>
      </c>
      <c r="E82" s="9">
        <f>SUM(SUMIFS(DataEntry!$G$6:$G$524,DataEntry!$E$6:$E$524,(Summary!$B82)))</f>
        <v>0</v>
      </c>
      <c r="F82" s="9">
        <f>SUM(SUMIFS(DataEntry!$H$6:$H$524,DataEntry!$E$6:$E$524,(Summary!$B82)))</f>
        <v>0</v>
      </c>
    </row>
    <row r="83" spans="2:6" ht="15.75" thickBot="1">
      <c r="B83" s="6" t="s">
        <v>298</v>
      </c>
      <c r="C83" s="51" t="s">
        <v>55</v>
      </c>
      <c r="D83" s="12">
        <f>SUM(SUMIFS(DataEntry!$F$6:$F$524,DataEntry!$E$6:$E$524,(Summary!$B83)))</f>
        <v>12500</v>
      </c>
      <c r="E83" s="9">
        <f>SUM(SUMIFS(DataEntry!$G$6:$G$524,DataEntry!$E$6:$E$524,(Summary!$B83)))</f>
        <v>0</v>
      </c>
      <c r="F83" s="9">
        <f>SUM(SUMIFS(DataEntry!$H$6:$H$524,DataEntry!$E$6:$E$524,(Summary!$B83)))</f>
        <v>0</v>
      </c>
    </row>
    <row r="84" spans="2:6" ht="15.75" thickBot="1">
      <c r="B84" s="1"/>
      <c r="C84" s="52" t="s">
        <v>54</v>
      </c>
      <c r="D84" s="58">
        <f>SUM(D78:D83)</f>
        <v>380000</v>
      </c>
      <c r="E84" s="13">
        <f t="shared" ref="E84:F84" si="7">SUM(E78:E83)</f>
        <v>0</v>
      </c>
      <c r="F84" s="13">
        <f t="shared" si="7"/>
        <v>0</v>
      </c>
    </row>
    <row r="85" spans="2:6">
      <c r="B85" s="3">
        <v>220209</v>
      </c>
      <c r="C85" s="50" t="s">
        <v>53</v>
      </c>
      <c r="D85" s="59"/>
      <c r="E85" s="14"/>
      <c r="F85" s="14"/>
    </row>
    <row r="86" spans="2:6">
      <c r="B86" s="6" t="s">
        <v>299</v>
      </c>
      <c r="C86" s="51" t="s">
        <v>52</v>
      </c>
      <c r="D86" s="12">
        <f>SUM(SUMIFS(DataEntry!$F$6:$F$524,DataEntry!$E$6:$E$524,(Summary!$B86)))</f>
        <v>0</v>
      </c>
      <c r="E86" s="9">
        <f>SUM(SUMIFS(DataEntry!$G$6:$G$524,DataEntry!$E$6:$E$524,(Summary!$B86)))</f>
        <v>0</v>
      </c>
      <c r="F86" s="9">
        <f>SUM(SUMIFS(DataEntry!$H$6:$H$524,DataEntry!$E$6:$E$524,(Summary!$B86)))</f>
        <v>0</v>
      </c>
    </row>
    <row r="87" spans="2:6">
      <c r="B87" s="6" t="s">
        <v>300</v>
      </c>
      <c r="C87" s="51" t="s">
        <v>51</v>
      </c>
      <c r="D87" s="12">
        <f>SUM(SUMIFS(DataEntry!$F$6:$F$524,DataEntry!$E$6:$E$524,(Summary!$B87)))</f>
        <v>0</v>
      </c>
      <c r="E87" s="9">
        <f>SUM(SUMIFS(DataEntry!$G$6:$G$524,DataEntry!$E$6:$E$524,(Summary!$B87)))</f>
        <v>0</v>
      </c>
      <c r="F87" s="9">
        <f>SUM(SUMIFS(DataEntry!$H$6:$H$524,DataEntry!$E$6:$E$524,(Summary!$B87)))</f>
        <v>0</v>
      </c>
    </row>
    <row r="88" spans="2:6">
      <c r="B88" s="6" t="s">
        <v>301</v>
      </c>
      <c r="C88" s="51" t="s">
        <v>50</v>
      </c>
      <c r="D88" s="12">
        <f>SUM(SUMIFS(DataEntry!$F$6:$F$524,DataEntry!$E$6:$E$524,(Summary!$B88)))</f>
        <v>0</v>
      </c>
      <c r="E88" s="9">
        <f>SUM(SUMIFS(DataEntry!$G$6:$G$524,DataEntry!$E$6:$E$524,(Summary!$B88)))</f>
        <v>0</v>
      </c>
      <c r="F88" s="9">
        <f>SUM(SUMIFS(DataEntry!$H$6:$H$524,DataEntry!$E$6:$E$524,(Summary!$B88)))</f>
        <v>0</v>
      </c>
    </row>
    <row r="89" spans="2:6">
      <c r="B89" s="6" t="s">
        <v>302</v>
      </c>
      <c r="C89" s="51" t="s">
        <v>49</v>
      </c>
      <c r="D89" s="12">
        <f>SUM(SUMIFS(DataEntry!$F$6:$F$524,DataEntry!$E$6:$E$524,(Summary!$B89)))</f>
        <v>0</v>
      </c>
      <c r="E89" s="9">
        <f>SUM(SUMIFS(DataEntry!$G$6:$G$524,DataEntry!$E$6:$E$524,(Summary!$B89)))</f>
        <v>0</v>
      </c>
      <c r="F89" s="9">
        <f>SUM(SUMIFS(DataEntry!$H$6:$H$524,DataEntry!$E$6:$E$524,(Summary!$B89)))</f>
        <v>0</v>
      </c>
    </row>
    <row r="90" spans="2:6">
      <c r="B90" s="6" t="s">
        <v>303</v>
      </c>
      <c r="C90" s="51" t="s">
        <v>48</v>
      </c>
      <c r="D90" s="12">
        <f>SUM(SUMIFS(DataEntry!$F$6:$F$524,DataEntry!$E$6:$E$524,(Summary!$B90)))</f>
        <v>0</v>
      </c>
      <c r="E90" s="9">
        <f>SUM(SUMIFS(DataEntry!$G$6:$G$524,DataEntry!$E$6:$E$524,(Summary!$B90)))</f>
        <v>0</v>
      </c>
      <c r="F90" s="9">
        <f>SUM(SUMIFS(DataEntry!$H$6:$H$524,DataEntry!$E$6:$E$524,(Summary!$B90)))</f>
        <v>0</v>
      </c>
    </row>
    <row r="91" spans="2:6">
      <c r="B91" s="6" t="s">
        <v>304</v>
      </c>
      <c r="C91" s="51" t="s">
        <v>47</v>
      </c>
      <c r="D91" s="12">
        <f>SUM(SUMIFS(DataEntry!$F$6:$F$524,DataEntry!$E$6:$E$524,(Summary!$B91)))</f>
        <v>0</v>
      </c>
      <c r="E91" s="9">
        <f>SUM(SUMIFS(DataEntry!$G$6:$G$524,DataEntry!$E$6:$E$524,(Summary!$B91)))</f>
        <v>0</v>
      </c>
      <c r="F91" s="9">
        <f>SUM(SUMIFS(DataEntry!$H$6:$H$524,DataEntry!$E$6:$E$524,(Summary!$B91)))</f>
        <v>0</v>
      </c>
    </row>
    <row r="92" spans="2:6" ht="15.75" thickBot="1">
      <c r="B92" s="6" t="s">
        <v>305</v>
      </c>
      <c r="C92" s="51" t="s">
        <v>46</v>
      </c>
      <c r="D92" s="12">
        <f>SUM(SUMIFS(DataEntry!$F$6:$F$524,DataEntry!$E$6:$E$524,(Summary!$B92)))</f>
        <v>0</v>
      </c>
      <c r="E92" s="9">
        <f>SUM(SUMIFS(DataEntry!$G$6:$G$524,DataEntry!$E$6:$E$524,(Summary!$B92)))</f>
        <v>0</v>
      </c>
      <c r="F92" s="9">
        <f>SUM(SUMIFS(DataEntry!$H$6:$H$524,DataEntry!$E$6:$E$524,(Summary!$B92)))</f>
        <v>0</v>
      </c>
    </row>
    <row r="93" spans="2:6" ht="15.75" thickBot="1">
      <c r="B93" s="1"/>
      <c r="C93" s="52" t="s">
        <v>45</v>
      </c>
      <c r="D93" s="58">
        <f>SUM(D86:D92)</f>
        <v>0</v>
      </c>
      <c r="E93" s="13">
        <f t="shared" ref="E93:F93" si="8">SUM(E86:E92)</f>
        <v>0</v>
      </c>
      <c r="F93" s="13">
        <f t="shared" si="8"/>
        <v>0</v>
      </c>
    </row>
    <row r="94" spans="2:6">
      <c r="B94" s="3">
        <v>220210</v>
      </c>
      <c r="C94" s="50" t="s">
        <v>44</v>
      </c>
      <c r="D94" s="59"/>
      <c r="E94" s="14"/>
      <c r="F94" s="14"/>
    </row>
    <row r="95" spans="2:6">
      <c r="B95" s="6" t="s">
        <v>306</v>
      </c>
      <c r="C95" s="51" t="s">
        <v>43</v>
      </c>
      <c r="D95" s="12">
        <f>SUM(SUMIFS(DataEntry!$F$6:$F$524,DataEntry!$E$6:$E$524,(Summary!$B95)))</f>
        <v>250000</v>
      </c>
      <c r="E95" s="9">
        <f>SUM(SUMIFS(DataEntry!$G$6:$G$524,DataEntry!$E$6:$E$524,(Summary!$B95)))</f>
        <v>0</v>
      </c>
      <c r="F95" s="9">
        <f>SUM(SUMIFS(DataEntry!$H$6:$H$524,DataEntry!$E$6:$E$524,(Summary!$B95)))</f>
        <v>0</v>
      </c>
    </row>
    <row r="96" spans="2:6">
      <c r="B96" s="6" t="s">
        <v>307</v>
      </c>
      <c r="C96" s="51" t="s">
        <v>42</v>
      </c>
      <c r="D96" s="12">
        <f>SUM(SUMIFS(DataEntry!$F$6:$F$524,DataEntry!$E$6:$E$524,(Summary!$B96)))</f>
        <v>450000</v>
      </c>
      <c r="E96" s="9">
        <f>SUM(SUMIFS(DataEntry!$G$6:$G$524,DataEntry!$E$6:$E$524,(Summary!$B96)))</f>
        <v>0</v>
      </c>
      <c r="F96" s="9">
        <f>SUM(SUMIFS(DataEntry!$H$6:$H$524,DataEntry!$E$6:$E$524,(Summary!$B96)))</f>
        <v>0</v>
      </c>
    </row>
    <row r="97" spans="2:6">
      <c r="B97" s="6" t="s">
        <v>308</v>
      </c>
      <c r="C97" s="51" t="s">
        <v>41</v>
      </c>
      <c r="D97" s="12">
        <f>SUM(SUMIFS(DataEntry!$F$6:$F$524,DataEntry!$E$6:$E$524,(Summary!$B97)))</f>
        <v>50000</v>
      </c>
      <c r="E97" s="9">
        <f>SUM(SUMIFS(DataEntry!$G$6:$G$524,DataEntry!$E$6:$E$524,(Summary!$B97)))</f>
        <v>0</v>
      </c>
      <c r="F97" s="9">
        <f>SUM(SUMIFS(DataEntry!$H$6:$H$524,DataEntry!$E$6:$E$524,(Summary!$B97)))</f>
        <v>0</v>
      </c>
    </row>
    <row r="98" spans="2:6">
      <c r="B98" s="6" t="s">
        <v>309</v>
      </c>
      <c r="C98" s="51" t="s">
        <v>40</v>
      </c>
      <c r="D98" s="12">
        <f>SUM(SUMIFS(DataEntry!$F$6:$F$524,DataEntry!$E$6:$E$524,(Summary!$B98)))</f>
        <v>0</v>
      </c>
      <c r="E98" s="9">
        <f>SUM(SUMIFS(DataEntry!$G$6:$G$524,DataEntry!$E$6:$E$524,(Summary!$B98)))</f>
        <v>0</v>
      </c>
      <c r="F98" s="9">
        <f>SUM(SUMIFS(DataEntry!$H$6:$H$524,DataEntry!$E$6:$E$524,(Summary!$B98)))</f>
        <v>0</v>
      </c>
    </row>
    <row r="99" spans="2:6">
      <c r="B99" s="6" t="s">
        <v>310</v>
      </c>
      <c r="C99" s="51" t="s">
        <v>39</v>
      </c>
      <c r="D99" s="12">
        <f>SUM(SUMIFS(DataEntry!$F$6:$F$524,DataEntry!$E$6:$E$524,(Summary!$B99)))</f>
        <v>25000</v>
      </c>
      <c r="E99" s="9">
        <f>SUM(SUMIFS(DataEntry!$G$6:$G$524,DataEntry!$E$6:$E$524,(Summary!$B99)))</f>
        <v>0</v>
      </c>
      <c r="F99" s="9">
        <f>SUM(SUMIFS(DataEntry!$H$6:$H$524,DataEntry!$E$6:$E$524,(Summary!$B99)))</f>
        <v>0</v>
      </c>
    </row>
    <row r="100" spans="2:6">
      <c r="B100" s="6" t="s">
        <v>311</v>
      </c>
      <c r="C100" s="51" t="s">
        <v>38</v>
      </c>
      <c r="D100" s="12">
        <f>SUM(SUMIFS(DataEntry!$F$6:$F$524,DataEntry!$E$6:$E$524,(Summary!$B100)))</f>
        <v>0</v>
      </c>
      <c r="E100" s="9">
        <f>SUM(SUMIFS(DataEntry!$G$6:$G$524,DataEntry!$E$6:$E$524,(Summary!$B100)))</f>
        <v>0</v>
      </c>
      <c r="F100" s="9">
        <f>SUM(SUMIFS(DataEntry!$H$6:$H$524,DataEntry!$E$6:$E$524,(Summary!$B100)))</f>
        <v>0</v>
      </c>
    </row>
    <row r="101" spans="2:6">
      <c r="B101" s="6" t="s">
        <v>312</v>
      </c>
      <c r="C101" s="51" t="s">
        <v>37</v>
      </c>
      <c r="D101" s="12">
        <f>SUM(SUMIFS(DataEntry!$F$6:$F$524,DataEntry!$E$6:$E$524,(Summary!$B101)))</f>
        <v>0</v>
      </c>
      <c r="E101" s="9">
        <f>SUM(SUMIFS(DataEntry!$G$6:$G$524,DataEntry!$E$6:$E$524,(Summary!$B101)))</f>
        <v>0</v>
      </c>
      <c r="F101" s="9">
        <f>SUM(SUMIFS(DataEntry!$H$6:$H$524,DataEntry!$E$6:$E$524,(Summary!$B101)))</f>
        <v>0</v>
      </c>
    </row>
    <row r="102" spans="2:6">
      <c r="B102" s="6" t="s">
        <v>313</v>
      </c>
      <c r="C102" s="51" t="s">
        <v>36</v>
      </c>
      <c r="D102" s="12">
        <f>SUM(SUMIFS(DataEntry!$F$6:$F$524,DataEntry!$E$6:$E$524,(Summary!$B102)))</f>
        <v>0</v>
      </c>
      <c r="E102" s="9">
        <f>SUM(SUMIFS(DataEntry!$G$6:$G$524,DataEntry!$E$6:$E$524,(Summary!$B102)))</f>
        <v>0</v>
      </c>
      <c r="F102" s="9">
        <f>SUM(SUMIFS(DataEntry!$H$6:$H$524,DataEntry!$E$6:$E$524,(Summary!$B102)))</f>
        <v>0</v>
      </c>
    </row>
    <row r="103" spans="2:6">
      <c r="B103" s="6" t="s">
        <v>314</v>
      </c>
      <c r="C103" s="51" t="s">
        <v>35</v>
      </c>
      <c r="D103" s="12">
        <f>SUM(SUMIFS(DataEntry!$F$6:$F$524,DataEntry!$E$6:$E$524,(Summary!$B103)))</f>
        <v>25000</v>
      </c>
      <c r="E103" s="9">
        <f>SUM(SUMIFS(DataEntry!$G$6:$G$524,DataEntry!$E$6:$E$524,(Summary!$B103)))</f>
        <v>0</v>
      </c>
      <c r="F103" s="9">
        <f>SUM(SUMIFS(DataEntry!$H$6:$H$524,DataEntry!$E$6:$E$524,(Summary!$B103)))</f>
        <v>0</v>
      </c>
    </row>
    <row r="104" spans="2:6">
      <c r="B104" s="6" t="s">
        <v>315</v>
      </c>
      <c r="C104" s="51" t="s">
        <v>34</v>
      </c>
      <c r="D104" s="12">
        <f>SUM(SUMIFS(DataEntry!$F$6:$F$524,DataEntry!$E$6:$E$524,(Summary!$B104)))</f>
        <v>0</v>
      </c>
      <c r="E104" s="9">
        <f>SUM(SUMIFS(DataEntry!$G$6:$G$524,DataEntry!$E$6:$E$524,(Summary!$B104)))</f>
        <v>0</v>
      </c>
      <c r="F104" s="9">
        <f>SUM(SUMIFS(DataEntry!$H$6:$H$524,DataEntry!$E$6:$E$524,(Summary!$B104)))</f>
        <v>0</v>
      </c>
    </row>
    <row r="105" spans="2:6">
      <c r="B105" s="6" t="s">
        <v>316</v>
      </c>
      <c r="C105" s="51" t="s">
        <v>33</v>
      </c>
      <c r="D105" s="12">
        <f>SUM(SUMIFS(DataEntry!$F$6:$F$524,DataEntry!$E$6:$E$524,(Summary!$B105)))</f>
        <v>0</v>
      </c>
      <c r="E105" s="9">
        <f>SUM(SUMIFS(DataEntry!$G$6:$G$524,DataEntry!$E$6:$E$524,(Summary!$B105)))</f>
        <v>0</v>
      </c>
      <c r="F105" s="9">
        <f>SUM(SUMIFS(DataEntry!$H$6:$H$524,DataEntry!$E$6:$E$524,(Summary!$B105)))</f>
        <v>0</v>
      </c>
    </row>
    <row r="106" spans="2:6">
      <c r="B106" s="6" t="s">
        <v>317</v>
      </c>
      <c r="C106" s="51" t="s">
        <v>32</v>
      </c>
      <c r="D106" s="12">
        <f>SUM(SUMIFS(DataEntry!$F$6:$F$524,DataEntry!$E$6:$E$524,(Summary!$B106)))</f>
        <v>0</v>
      </c>
      <c r="E106" s="9">
        <f>SUM(SUMIFS(DataEntry!$G$6:$G$524,DataEntry!$E$6:$E$524,(Summary!$B106)))</f>
        <v>0</v>
      </c>
      <c r="F106" s="9">
        <f>SUM(SUMIFS(DataEntry!$H$6:$H$524,DataEntry!$E$6:$E$524,(Summary!$B106)))</f>
        <v>0</v>
      </c>
    </row>
    <row r="107" spans="2:6">
      <c r="B107" s="6" t="s">
        <v>318</v>
      </c>
      <c r="C107" s="51" t="s">
        <v>31</v>
      </c>
      <c r="D107" s="12">
        <f>SUM(SUMIFS(DataEntry!$F$6:$F$524,DataEntry!$E$6:$E$524,(Summary!$B107)))</f>
        <v>0</v>
      </c>
      <c r="E107" s="9">
        <f>SUM(SUMIFS(DataEntry!$G$6:$G$524,DataEntry!$E$6:$E$524,(Summary!$B107)))</f>
        <v>0</v>
      </c>
      <c r="F107" s="9">
        <f>SUM(SUMIFS(DataEntry!$H$6:$H$524,DataEntry!$E$6:$E$524,(Summary!$B107)))</f>
        <v>0</v>
      </c>
    </row>
    <row r="108" spans="2:6">
      <c r="B108" s="6" t="s">
        <v>319</v>
      </c>
      <c r="C108" s="10" t="s">
        <v>30</v>
      </c>
      <c r="D108" s="12">
        <f>SUM(SUMIFS(DataEntry!$F$6:$F$524,DataEntry!$E$6:$E$524,(Summary!$B108)))</f>
        <v>0</v>
      </c>
      <c r="E108" s="9">
        <f>SUM(SUMIFS(DataEntry!$G$6:$G$524,DataEntry!$E$6:$E$524,(Summary!$B108)))</f>
        <v>0</v>
      </c>
      <c r="F108" s="9">
        <f>SUM(SUMIFS(DataEntry!$H$6:$H$524,DataEntry!$E$6:$E$524,(Summary!$B108)))</f>
        <v>0</v>
      </c>
    </row>
    <row r="109" spans="2:6">
      <c r="B109" s="7" t="s">
        <v>320</v>
      </c>
      <c r="C109" s="10" t="s">
        <v>29</v>
      </c>
      <c r="D109" s="12">
        <f>SUM(SUMIFS(DataEntry!$F$6:$F$524,DataEntry!$E$6:$E$524,(Summary!$B109)))</f>
        <v>0</v>
      </c>
      <c r="E109" s="9">
        <f>SUM(SUMIFS(DataEntry!$G$6:$G$524,DataEntry!$E$6:$E$524,(Summary!$B109)))</f>
        <v>0</v>
      </c>
      <c r="F109" s="9">
        <f>SUM(SUMIFS(DataEntry!$H$6:$H$524,DataEntry!$E$6:$E$524,(Summary!$B109)))</f>
        <v>0</v>
      </c>
    </row>
    <row r="110" spans="2:6" ht="15.75" thickBot="1">
      <c r="B110" s="8" t="s">
        <v>321</v>
      </c>
      <c r="C110" s="4" t="s">
        <v>28</v>
      </c>
      <c r="D110" s="12">
        <f>SUM(SUMIFS(DataEntry!$F$6:$F$524,DataEntry!$E$6:$E$524,(Summary!$B110)))</f>
        <v>0</v>
      </c>
      <c r="E110" s="9">
        <f>SUM(SUMIFS(DataEntry!$G$6:$G$524,DataEntry!$E$6:$E$524,(Summary!$B110)))</f>
        <v>0</v>
      </c>
      <c r="F110" s="9">
        <f>SUM(SUMIFS(DataEntry!$H$6:$H$524,DataEntry!$E$6:$E$524,(Summary!$B110)))</f>
        <v>0</v>
      </c>
    </row>
    <row r="111" spans="2:6" ht="15.75" thickBot="1">
      <c r="B111" s="1"/>
      <c r="C111" s="52" t="s">
        <v>27</v>
      </c>
      <c r="D111" s="58">
        <f>SUM(D95:D110)</f>
        <v>800000</v>
      </c>
      <c r="E111" s="13">
        <f t="shared" ref="E111:F111" si="9">SUM(E95:E110)</f>
        <v>0</v>
      </c>
      <c r="F111" s="13">
        <f t="shared" si="9"/>
        <v>0</v>
      </c>
    </row>
    <row r="112" spans="2:6">
      <c r="B112" s="3">
        <v>2204</v>
      </c>
      <c r="C112" s="50" t="s">
        <v>26</v>
      </c>
      <c r="D112" s="59"/>
      <c r="E112" s="14"/>
      <c r="F112" s="14"/>
    </row>
    <row r="113" spans="2:6">
      <c r="B113" s="3">
        <v>220401</v>
      </c>
      <c r="C113" s="50" t="s">
        <v>25</v>
      </c>
      <c r="D113" s="59"/>
      <c r="E113" s="14"/>
      <c r="F113" s="14"/>
    </row>
    <row r="114" spans="2:6">
      <c r="B114" s="6" t="s">
        <v>322</v>
      </c>
      <c r="C114" s="51" t="s">
        <v>24</v>
      </c>
      <c r="D114" s="12">
        <f>SUM(SUMIFS(DataEntry!$F$6:$F$524,DataEntry!$E$6:$E$524,(Summary!$B114)))</f>
        <v>0</v>
      </c>
      <c r="E114" s="9">
        <f>SUM(SUMIFS(DataEntry!$G$6:$G$524,DataEntry!$E$6:$E$524,(Summary!$B114)))</f>
        <v>0</v>
      </c>
      <c r="F114" s="9">
        <f>SUM(SUMIFS(DataEntry!$H$6:$H$524,DataEntry!$E$6:$E$524,(Summary!$B114)))</f>
        <v>0</v>
      </c>
    </row>
    <row r="115" spans="2:6">
      <c r="B115" s="6" t="s">
        <v>323</v>
      </c>
      <c r="C115" s="51" t="s">
        <v>23</v>
      </c>
      <c r="D115" s="12">
        <f>SUM(SUMIFS(DataEntry!$F$6:$F$524,DataEntry!$E$6:$E$524,(Summary!$B115)))</f>
        <v>0</v>
      </c>
      <c r="E115" s="9">
        <f>SUM(SUMIFS(DataEntry!$G$6:$G$524,DataEntry!$E$6:$E$524,(Summary!$B115)))</f>
        <v>0</v>
      </c>
      <c r="F115" s="9">
        <f>SUM(SUMIFS(DataEntry!$H$6:$H$524,DataEntry!$E$6:$E$524,(Summary!$B115)))</f>
        <v>0</v>
      </c>
    </row>
    <row r="116" spans="2:6">
      <c r="B116" s="6" t="s">
        <v>324</v>
      </c>
      <c r="C116" s="51" t="s">
        <v>22</v>
      </c>
      <c r="D116" s="12">
        <f>SUM(SUMIFS(DataEntry!$F$6:$F$524,DataEntry!$E$6:$E$524,(Summary!$B116)))</f>
        <v>0</v>
      </c>
      <c r="E116" s="9">
        <f>SUM(SUMIFS(DataEntry!$G$6:$G$524,DataEntry!$E$6:$E$524,(Summary!$B116)))</f>
        <v>0</v>
      </c>
      <c r="F116" s="9">
        <f>SUM(SUMIFS(DataEntry!$H$6:$H$524,DataEntry!$E$6:$E$524,(Summary!$B116)))</f>
        <v>0</v>
      </c>
    </row>
    <row r="117" spans="2:6">
      <c r="B117" s="6" t="s">
        <v>325</v>
      </c>
      <c r="C117" s="51" t="s">
        <v>21</v>
      </c>
      <c r="D117" s="12">
        <f>SUM(SUMIFS(DataEntry!$F$6:$F$524,DataEntry!$E$6:$E$524,(Summary!$B117)))</f>
        <v>0</v>
      </c>
      <c r="E117" s="9">
        <f>SUM(SUMIFS(DataEntry!$G$6:$G$524,DataEntry!$E$6:$E$524,(Summary!$B117)))</f>
        <v>0</v>
      </c>
      <c r="F117" s="9">
        <f>SUM(SUMIFS(DataEntry!$H$6:$H$524,DataEntry!$E$6:$E$524,(Summary!$B117)))</f>
        <v>0</v>
      </c>
    </row>
    <row r="118" spans="2:6">
      <c r="B118" s="6" t="s">
        <v>326</v>
      </c>
      <c r="C118" s="51" t="s">
        <v>20</v>
      </c>
      <c r="D118" s="12">
        <f>SUM(SUMIFS(DataEntry!$F$6:$F$524,DataEntry!$E$6:$E$524,(Summary!$B118)))</f>
        <v>0</v>
      </c>
      <c r="E118" s="9">
        <f>SUM(SUMIFS(DataEntry!$G$6:$G$524,DataEntry!$E$6:$E$524,(Summary!$B118)))</f>
        <v>0</v>
      </c>
      <c r="F118" s="9">
        <f>SUM(SUMIFS(DataEntry!$H$6:$H$524,DataEntry!$E$6:$E$524,(Summary!$B118)))</f>
        <v>0</v>
      </c>
    </row>
    <row r="119" spans="2:6">
      <c r="B119" s="6" t="s">
        <v>327</v>
      </c>
      <c r="C119" s="51" t="s">
        <v>19</v>
      </c>
      <c r="D119" s="12">
        <f>SUM(SUMIFS(DataEntry!$F$6:$F$524,DataEntry!$E$6:$E$524,(Summary!$B119)))</f>
        <v>0</v>
      </c>
      <c r="E119" s="9">
        <f>SUM(SUMIFS(DataEntry!$G$6:$G$524,DataEntry!$E$6:$E$524,(Summary!$B119)))</f>
        <v>0</v>
      </c>
      <c r="F119" s="9">
        <f>SUM(SUMIFS(DataEntry!$H$6:$H$524,DataEntry!$E$6:$E$524,(Summary!$B119)))</f>
        <v>0</v>
      </c>
    </row>
    <row r="120" spans="2:6">
      <c r="B120" s="6" t="s">
        <v>328</v>
      </c>
      <c r="C120" s="51" t="s">
        <v>18</v>
      </c>
      <c r="D120" s="12">
        <f>SUM(SUMIFS(DataEntry!$F$6:$F$524,DataEntry!$E$6:$E$524,(Summary!$B120)))</f>
        <v>0</v>
      </c>
      <c r="E120" s="9">
        <f>SUM(SUMIFS(DataEntry!$G$6:$G$524,DataEntry!$E$6:$E$524,(Summary!$B120)))</f>
        <v>0</v>
      </c>
      <c r="F120" s="9">
        <f>SUM(SUMIFS(DataEntry!$H$6:$H$524,DataEntry!$E$6:$E$524,(Summary!$B120)))</f>
        <v>0</v>
      </c>
    </row>
    <row r="121" spans="2:6" ht="15.75" thickBot="1">
      <c r="B121" s="6" t="s">
        <v>329</v>
      </c>
      <c r="C121" s="4" t="s">
        <v>17</v>
      </c>
      <c r="D121" s="12">
        <f>SUM(SUMIFS(DataEntry!$F$6:$F$524,DataEntry!$E$6:$E$524,(Summary!$B121)))</f>
        <v>0</v>
      </c>
      <c r="E121" s="9">
        <f>SUM(SUMIFS(DataEntry!$G$6:$G$524,DataEntry!$E$6:$E$524,(Summary!$B121)))</f>
        <v>0</v>
      </c>
      <c r="F121" s="9">
        <f>SUM(SUMIFS(DataEntry!$H$6:$H$524,DataEntry!$E$6:$E$524,(Summary!$B121)))</f>
        <v>0</v>
      </c>
    </row>
    <row r="122" spans="2:6" ht="15.75" thickBot="1">
      <c r="B122" s="1"/>
      <c r="C122" s="52" t="s">
        <v>16</v>
      </c>
      <c r="D122" s="58">
        <f>SUM(D114:D121)</f>
        <v>0</v>
      </c>
      <c r="E122" s="13">
        <f t="shared" ref="E122:F122" si="10">SUM(E114:E121)</f>
        <v>0</v>
      </c>
      <c r="F122" s="13">
        <f t="shared" si="10"/>
        <v>0</v>
      </c>
    </row>
    <row r="123" spans="2:6">
      <c r="B123" s="3">
        <v>220402</v>
      </c>
      <c r="C123" s="50" t="s">
        <v>15</v>
      </c>
      <c r="D123" s="59"/>
      <c r="E123" s="14"/>
      <c r="F123" s="14"/>
    </row>
    <row r="124" spans="2:6">
      <c r="B124" s="6" t="s">
        <v>330</v>
      </c>
      <c r="C124" s="51" t="s">
        <v>14</v>
      </c>
      <c r="D124" s="12">
        <f>SUM(SUMIFS(DataEntry!$F$6:$F$524,DataEntry!$E$6:$E$524,(Summary!$B124)))</f>
        <v>0</v>
      </c>
      <c r="E124" s="9">
        <f>SUM(SUMIFS(DataEntry!$G$6:$G$524,DataEntry!$E$6:$E$524,(Summary!$B124)))</f>
        <v>0</v>
      </c>
      <c r="F124" s="9">
        <f>SUM(SUMIFS(DataEntry!$H$6:$H$524,DataEntry!$E$6:$E$524,(Summary!$B124)))</f>
        <v>0</v>
      </c>
    </row>
    <row r="125" spans="2:6" ht="15.75" thickBot="1">
      <c r="B125" s="6" t="s">
        <v>331</v>
      </c>
      <c r="C125" s="51" t="s">
        <v>13</v>
      </c>
      <c r="D125" s="12">
        <f>SUM(SUMIFS(DataEntry!$F$6:$F$524,DataEntry!$E$6:$E$524,(Summary!$B125)))</f>
        <v>0</v>
      </c>
      <c r="E125" s="9">
        <f>SUM(SUMIFS(DataEntry!$G$6:$G$524,DataEntry!$E$6:$E$524,(Summary!$B125)))</f>
        <v>0</v>
      </c>
      <c r="F125" s="9">
        <f>SUM(SUMIFS(DataEntry!$H$6:$H$524,DataEntry!$E$6:$E$524,(Summary!$B125)))</f>
        <v>0</v>
      </c>
    </row>
    <row r="126" spans="2:6" ht="15.75" thickBot="1">
      <c r="B126" s="1"/>
      <c r="C126" s="52" t="s">
        <v>12</v>
      </c>
      <c r="D126" s="58">
        <f>SUM(D124:D125)</f>
        <v>0</v>
      </c>
      <c r="E126" s="13">
        <f t="shared" ref="E126:F126" si="11">SUM(E124:E125)</f>
        <v>0</v>
      </c>
      <c r="F126" s="13">
        <f t="shared" si="11"/>
        <v>0</v>
      </c>
    </row>
    <row r="127" spans="2:6">
      <c r="B127" s="3">
        <v>2205</v>
      </c>
      <c r="C127" s="50" t="s">
        <v>11</v>
      </c>
      <c r="D127" s="59"/>
      <c r="E127" s="14"/>
      <c r="F127" s="14"/>
    </row>
    <row r="128" spans="2:6">
      <c r="B128" s="3">
        <v>220501</v>
      </c>
      <c r="C128" s="50" t="s">
        <v>10</v>
      </c>
      <c r="D128" s="59"/>
      <c r="E128" s="14"/>
      <c r="F128" s="14"/>
    </row>
    <row r="129" spans="2:6">
      <c r="B129" s="6" t="s">
        <v>332</v>
      </c>
      <c r="C129" s="51" t="s">
        <v>9</v>
      </c>
      <c r="D129" s="12">
        <f>SUM(SUMIFS(DataEntry!$F$6:$F$524,DataEntry!$E$6:$E$524,(Summary!$B129)))</f>
        <v>0</v>
      </c>
      <c r="E129" s="9">
        <f>SUM(SUMIFS(DataEntry!$G$6:$G$524,DataEntry!$E$6:$E$524,(Summary!$B129)))</f>
        <v>0</v>
      </c>
      <c r="F129" s="9">
        <f>SUM(SUMIFS(DataEntry!$H$6:$H$524,DataEntry!$E$6:$E$524,(Summary!$B129)))</f>
        <v>0</v>
      </c>
    </row>
    <row r="130" spans="2:6">
      <c r="B130" s="6" t="s">
        <v>333</v>
      </c>
      <c r="C130" s="51" t="s">
        <v>8</v>
      </c>
      <c r="D130" s="12">
        <f>SUM(SUMIFS(DataEntry!$F$6:$F$524,DataEntry!$E$6:$E$524,(Summary!$B130)))</f>
        <v>0</v>
      </c>
      <c r="E130" s="9">
        <f>SUM(SUMIFS(DataEntry!$G$6:$G$524,DataEntry!$E$6:$E$524,(Summary!$B130)))</f>
        <v>0</v>
      </c>
      <c r="F130" s="9">
        <f>SUM(SUMIFS(DataEntry!$H$6:$H$524,DataEntry!$E$6:$E$524,(Summary!$B130)))</f>
        <v>0</v>
      </c>
    </row>
    <row r="131" spans="2:6">
      <c r="B131" s="6" t="s">
        <v>334</v>
      </c>
      <c r="C131" s="51" t="s">
        <v>7</v>
      </c>
      <c r="D131" s="12">
        <f>SUM(SUMIFS(DataEntry!$F$6:$F$524,DataEntry!$E$6:$E$524,(Summary!$B131)))</f>
        <v>0</v>
      </c>
      <c r="E131" s="9">
        <f>SUM(SUMIFS(DataEntry!$G$6:$G$524,DataEntry!$E$6:$E$524,(Summary!$B131)))</f>
        <v>0</v>
      </c>
      <c r="F131" s="9">
        <f>SUM(SUMIFS(DataEntry!$H$6:$H$524,DataEntry!$E$6:$E$524,(Summary!$B131)))</f>
        <v>0</v>
      </c>
    </row>
    <row r="132" spans="2:6">
      <c r="B132" s="6" t="s">
        <v>335</v>
      </c>
      <c r="C132" s="51" t="s">
        <v>6</v>
      </c>
      <c r="D132" s="12">
        <f>SUM(SUMIFS(DataEntry!$F$6:$F$524,DataEntry!$E$6:$E$524,(Summary!$B132)))</f>
        <v>0</v>
      </c>
      <c r="E132" s="9">
        <f>SUM(SUMIFS(DataEntry!$G$6:$G$524,DataEntry!$E$6:$E$524,(Summary!$B132)))</f>
        <v>0</v>
      </c>
      <c r="F132" s="9">
        <f>SUM(SUMIFS(DataEntry!$H$6:$H$524,DataEntry!$E$6:$E$524,(Summary!$B132)))</f>
        <v>0</v>
      </c>
    </row>
    <row r="133" spans="2:6">
      <c r="B133" s="6" t="s">
        <v>336</v>
      </c>
      <c r="C133" s="51" t="s">
        <v>5</v>
      </c>
      <c r="D133" s="12">
        <f>SUM(SUMIFS(DataEntry!$F$6:$F$524,DataEntry!$E$6:$E$524,(Summary!$B133)))</f>
        <v>0</v>
      </c>
      <c r="E133" s="9">
        <f>SUM(SUMIFS(DataEntry!$G$6:$G$524,DataEntry!$E$6:$E$524,(Summary!$B133)))</f>
        <v>0</v>
      </c>
      <c r="F133" s="9">
        <f>SUM(SUMIFS(DataEntry!$H$6:$H$524,DataEntry!$E$6:$E$524,(Summary!$B133)))</f>
        <v>0</v>
      </c>
    </row>
    <row r="134" spans="2:6">
      <c r="B134" s="6" t="s">
        <v>337</v>
      </c>
      <c r="C134" s="51" t="s">
        <v>4</v>
      </c>
      <c r="D134" s="12">
        <f>SUM(SUMIFS(DataEntry!$F$6:$F$524,DataEntry!$E$6:$E$524,(Summary!$B134)))</f>
        <v>0</v>
      </c>
      <c r="E134" s="9">
        <f>SUM(SUMIFS(DataEntry!$G$6:$G$524,DataEntry!$E$6:$E$524,(Summary!$B134)))</f>
        <v>0</v>
      </c>
      <c r="F134" s="9">
        <f>SUM(SUMIFS(DataEntry!$H$6:$H$524,DataEntry!$E$6:$E$524,(Summary!$B134)))</f>
        <v>0</v>
      </c>
    </row>
    <row r="135" spans="2:6" ht="15.75" thickBot="1">
      <c r="B135" s="6" t="s">
        <v>338</v>
      </c>
      <c r="C135" s="51" t="s">
        <v>3</v>
      </c>
      <c r="D135" s="12">
        <f>SUM(SUMIFS(DataEntry!$F$6:$F$524,DataEntry!$E$6:$E$524,(Summary!$B135)))</f>
        <v>0</v>
      </c>
      <c r="E135" s="9">
        <f>SUM(SUMIFS(DataEntry!$G$6:$G$524,DataEntry!$E$6:$E$524,(Summary!$B135)))</f>
        <v>0</v>
      </c>
      <c r="F135" s="9">
        <f>SUM(SUMIFS(DataEntry!$H$6:$H$524,DataEntry!$E$6:$E$524,(Summary!$B135)))</f>
        <v>0</v>
      </c>
    </row>
    <row r="136" spans="2:6" ht="15.75" thickBot="1">
      <c r="B136" s="1"/>
      <c r="C136" s="52" t="s">
        <v>2</v>
      </c>
      <c r="D136" s="58">
        <f>SUM(D129:D135)</f>
        <v>0</v>
      </c>
      <c r="E136" s="13">
        <f t="shared" ref="E136:F136" si="12">SUM(E129:E135)</f>
        <v>0</v>
      </c>
      <c r="F136" s="13">
        <f t="shared" si="12"/>
        <v>0</v>
      </c>
    </row>
    <row r="137" spans="2:6">
      <c r="B137" s="3">
        <v>220502</v>
      </c>
      <c r="C137" s="50" t="s">
        <v>1</v>
      </c>
      <c r="D137" s="59"/>
      <c r="E137" s="14"/>
      <c r="F137" s="14"/>
    </row>
    <row r="138" spans="2:6" ht="15.75" thickBot="1">
      <c r="B138" s="6" t="s">
        <v>339</v>
      </c>
      <c r="C138" s="51" t="s">
        <v>1</v>
      </c>
      <c r="D138" s="12">
        <f>SUM(SUMIFS(DataEntry!$F$6:$F$524,DataEntry!$E$6:$E$524,(Summary!$B138)))</f>
        <v>0</v>
      </c>
      <c r="E138" s="9">
        <f>SUM(SUMIFS(DataEntry!$G$6:$G$524,DataEntry!$E$6:$E$524,(Summary!$B138)))</f>
        <v>0</v>
      </c>
      <c r="F138" s="9">
        <f>SUM(SUMIFS(DataEntry!$H$6:$H$524,DataEntry!$E$6:$E$524,(Summary!$B138)))</f>
        <v>0</v>
      </c>
    </row>
    <row r="139" spans="2:6" ht="15.75" thickBot="1">
      <c r="B139" s="1"/>
      <c r="C139" s="52" t="s">
        <v>0</v>
      </c>
      <c r="D139" s="58">
        <f>SUM(D138)</f>
        <v>0</v>
      </c>
      <c r="E139" s="13">
        <f t="shared" ref="E139:F139" si="13">SUM(E138)</f>
        <v>0</v>
      </c>
      <c r="F139" s="13">
        <f t="shared" si="13"/>
        <v>0</v>
      </c>
    </row>
    <row r="140" spans="2:6" ht="15.75" thickBot="1">
      <c r="B140" s="1"/>
      <c r="C140" s="53" t="s">
        <v>344</v>
      </c>
      <c r="D140" s="15">
        <f>D10+D22+D37+D52+D56+D65+D76+D84+D93+D111+D122+D126+D136+D139</f>
        <v>10000000</v>
      </c>
      <c r="E140" s="15">
        <f t="shared" ref="E140:F140" si="14">E10+E22+E37+E52+E56+E65+E76+E84+E93+E111+E122+E126+E136+E139</f>
        <v>0</v>
      </c>
      <c r="F140" s="15">
        <f t="shared" si="14"/>
        <v>0</v>
      </c>
    </row>
  </sheetData>
  <sheetProtection sheet="1" objects="1" scenarios="1"/>
  <conditionalFormatting sqref="D140">
    <cfRule type="expression" dxfId="1" priority="2">
      <formula>D140&gt;H1</formula>
    </cfRule>
  </conditionalFormatting>
  <conditionalFormatting sqref="E140:F140">
    <cfRule type="expression" dxfId="0" priority="1">
      <formula>E140&gt;I1</formula>
    </cfRule>
  </conditionalFormatting>
  <hyperlinks>
    <hyperlink ref="E1" location="DataEntry!A1" tooltip="Back to Data Entry" display="DataEntry" xr:uid="{00000000-0004-0000-0200-000000000000}"/>
  </hyperlinks>
  <pageMargins left="1.45" right="0.7" top="0.75" bottom="0.75" header="0.3" footer="0.3"/>
  <pageSetup paperSize="5" scale="48" orientation="landscape" r:id="rId1"/>
  <rowBreaks count="1" manualBreakCount="1">
    <brk id="69" min="1" max="5" man="1"/>
  </rowBreaks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0000"/>
  </sheetPr>
  <dimension ref="B1:D4"/>
  <sheetViews>
    <sheetView showGridLines="0" showRowColHeaders="0" workbookViewId="0">
      <pane ySplit="4" topLeftCell="A5" activePane="bottomLeft" state="frozen"/>
      <selection pane="bottomLeft" activeCell="D13" sqref="D13"/>
    </sheetView>
  </sheetViews>
  <sheetFormatPr defaultRowHeight="15"/>
  <cols>
    <col min="1" max="1" width="9.140625" style="43"/>
    <col min="2" max="2" width="29.85546875" style="43" customWidth="1"/>
    <col min="3" max="3" width="61" style="43" customWidth="1"/>
    <col min="4" max="4" width="49.42578125" style="43" bestFit="1" customWidth="1"/>
    <col min="5" max="16384" width="9.140625" style="43"/>
  </cols>
  <sheetData>
    <row r="1" spans="2:4" ht="16.5">
      <c r="D1" s="44" t="s">
        <v>355</v>
      </c>
    </row>
    <row r="2" spans="2:4" ht="16.5">
      <c r="D2" s="44"/>
    </row>
    <row r="3" spans="2:4" ht="29.25" customHeight="1">
      <c r="B3" s="45" t="s">
        <v>345</v>
      </c>
      <c r="C3" s="45" t="s">
        <v>346</v>
      </c>
      <c r="D3" s="46" t="s">
        <v>347</v>
      </c>
    </row>
    <row r="4" spans="2:4" ht="29.25" customHeight="1">
      <c r="B4" s="16"/>
      <c r="C4" s="16"/>
      <c r="D4" s="9">
        <f>SUM(SUMIFS(DataEntry!$F$6:$F$526,DataEntry!$C$6:$C$526,(Balance!$C4)))</f>
        <v>0</v>
      </c>
    </row>
  </sheetData>
  <sheetProtection sheet="1" objects="1" scenarios="1"/>
  <dataValidations count="2">
    <dataValidation type="list" allowBlank="1" showInputMessage="1" showErrorMessage="1" sqref="B4" xr:uid="{00000000-0002-0000-0300-000000000000}">
      <formula1>IF(C4="",MTSSSectors,INDIRECT("FakeRange"))</formula1>
    </dataValidation>
    <dataValidation type="list" allowBlank="1" showInputMessage="1" showErrorMessage="1" sqref="C4" xr:uid="{00000000-0002-0000-0300-000001000000}">
      <formula1>INDIRECT(B4)</formula1>
    </dataValidation>
  </dataValidations>
  <hyperlinks>
    <hyperlink ref="D1" location="DataEntry!A1" tooltip="Back to Data Entry" display="DataEntry" xr:uid="{00000000-0004-0000-0300-000000000000}"/>
  </hyperlink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B1:I168"/>
  <sheetViews>
    <sheetView showGridLines="0" view="pageBreakPreview" topLeftCell="B1" zoomScaleNormal="95" zoomScaleSheetLayoutView="100" workbookViewId="0">
      <pane ySplit="8" topLeftCell="A9" activePane="bottomLeft" state="frozen"/>
      <selection pane="bottomLeft" activeCell="C21" sqref="C21"/>
    </sheetView>
  </sheetViews>
  <sheetFormatPr defaultRowHeight="15"/>
  <cols>
    <col min="1" max="1" width="4.85546875" style="17" customWidth="1"/>
    <col min="2" max="2" width="10.7109375" style="21" customWidth="1"/>
    <col min="3" max="3" width="75" style="22" bestFit="1" customWidth="1"/>
    <col min="4" max="9" width="21.140625" style="17" customWidth="1"/>
    <col min="10" max="10" width="5" style="17" customWidth="1"/>
    <col min="11" max="253" width="9.140625" style="17"/>
    <col min="254" max="254" width="4.85546875" style="17" customWidth="1"/>
    <col min="255" max="255" width="13.85546875" style="17" customWidth="1"/>
    <col min="256" max="256" width="49.7109375" style="17" customWidth="1"/>
    <col min="257" max="262" width="21.140625" style="17" customWidth="1"/>
    <col min="263" max="263" width="5" style="17" customWidth="1"/>
    <col min="264" max="266" width="14.140625" style="17" customWidth="1"/>
    <col min="267" max="509" width="9.140625" style="17"/>
    <col min="510" max="510" width="4.85546875" style="17" customWidth="1"/>
    <col min="511" max="511" width="13.85546875" style="17" customWidth="1"/>
    <col min="512" max="512" width="49.7109375" style="17" customWidth="1"/>
    <col min="513" max="518" width="21.140625" style="17" customWidth="1"/>
    <col min="519" max="519" width="5" style="17" customWidth="1"/>
    <col min="520" max="522" width="14.140625" style="17" customWidth="1"/>
    <col min="523" max="765" width="9.140625" style="17"/>
    <col min="766" max="766" width="4.85546875" style="17" customWidth="1"/>
    <col min="767" max="767" width="13.85546875" style="17" customWidth="1"/>
    <col min="768" max="768" width="49.7109375" style="17" customWidth="1"/>
    <col min="769" max="774" width="21.140625" style="17" customWidth="1"/>
    <col min="775" max="775" width="5" style="17" customWidth="1"/>
    <col min="776" max="778" width="14.140625" style="17" customWidth="1"/>
    <col min="779" max="1021" width="9.140625" style="17"/>
    <col min="1022" max="1022" width="4.85546875" style="17" customWidth="1"/>
    <col min="1023" max="1023" width="13.85546875" style="17" customWidth="1"/>
    <col min="1024" max="1024" width="49.7109375" style="17" customWidth="1"/>
    <col min="1025" max="1030" width="21.140625" style="17" customWidth="1"/>
    <col min="1031" max="1031" width="5" style="17" customWidth="1"/>
    <col min="1032" max="1034" width="14.140625" style="17" customWidth="1"/>
    <col min="1035" max="1277" width="9.140625" style="17"/>
    <col min="1278" max="1278" width="4.85546875" style="17" customWidth="1"/>
    <col min="1279" max="1279" width="13.85546875" style="17" customWidth="1"/>
    <col min="1280" max="1280" width="49.7109375" style="17" customWidth="1"/>
    <col min="1281" max="1286" width="21.140625" style="17" customWidth="1"/>
    <col min="1287" max="1287" width="5" style="17" customWidth="1"/>
    <col min="1288" max="1290" width="14.140625" style="17" customWidth="1"/>
    <col min="1291" max="1533" width="9.140625" style="17"/>
    <col min="1534" max="1534" width="4.85546875" style="17" customWidth="1"/>
    <col min="1535" max="1535" width="13.85546875" style="17" customWidth="1"/>
    <col min="1536" max="1536" width="49.7109375" style="17" customWidth="1"/>
    <col min="1537" max="1542" width="21.140625" style="17" customWidth="1"/>
    <col min="1543" max="1543" width="5" style="17" customWidth="1"/>
    <col min="1544" max="1546" width="14.140625" style="17" customWidth="1"/>
    <col min="1547" max="1789" width="9.140625" style="17"/>
    <col min="1790" max="1790" width="4.85546875" style="17" customWidth="1"/>
    <col min="1791" max="1791" width="13.85546875" style="17" customWidth="1"/>
    <col min="1792" max="1792" width="49.7109375" style="17" customWidth="1"/>
    <col min="1793" max="1798" width="21.140625" style="17" customWidth="1"/>
    <col min="1799" max="1799" width="5" style="17" customWidth="1"/>
    <col min="1800" max="1802" width="14.140625" style="17" customWidth="1"/>
    <col min="1803" max="2045" width="9.140625" style="17"/>
    <col min="2046" max="2046" width="4.85546875" style="17" customWidth="1"/>
    <col min="2047" max="2047" width="13.85546875" style="17" customWidth="1"/>
    <col min="2048" max="2048" width="49.7109375" style="17" customWidth="1"/>
    <col min="2049" max="2054" width="21.140625" style="17" customWidth="1"/>
    <col min="2055" max="2055" width="5" style="17" customWidth="1"/>
    <col min="2056" max="2058" width="14.140625" style="17" customWidth="1"/>
    <col min="2059" max="2301" width="9.140625" style="17"/>
    <col min="2302" max="2302" width="4.85546875" style="17" customWidth="1"/>
    <col min="2303" max="2303" width="13.85546875" style="17" customWidth="1"/>
    <col min="2304" max="2304" width="49.7109375" style="17" customWidth="1"/>
    <col min="2305" max="2310" width="21.140625" style="17" customWidth="1"/>
    <col min="2311" max="2311" width="5" style="17" customWidth="1"/>
    <col min="2312" max="2314" width="14.140625" style="17" customWidth="1"/>
    <col min="2315" max="2557" width="9.140625" style="17"/>
    <col min="2558" max="2558" width="4.85546875" style="17" customWidth="1"/>
    <col min="2559" max="2559" width="13.85546875" style="17" customWidth="1"/>
    <col min="2560" max="2560" width="49.7109375" style="17" customWidth="1"/>
    <col min="2561" max="2566" width="21.140625" style="17" customWidth="1"/>
    <col min="2567" max="2567" width="5" style="17" customWidth="1"/>
    <col min="2568" max="2570" width="14.140625" style="17" customWidth="1"/>
    <col min="2571" max="2813" width="9.140625" style="17"/>
    <col min="2814" max="2814" width="4.85546875" style="17" customWidth="1"/>
    <col min="2815" max="2815" width="13.85546875" style="17" customWidth="1"/>
    <col min="2816" max="2816" width="49.7109375" style="17" customWidth="1"/>
    <col min="2817" max="2822" width="21.140625" style="17" customWidth="1"/>
    <col min="2823" max="2823" width="5" style="17" customWidth="1"/>
    <col min="2824" max="2826" width="14.140625" style="17" customWidth="1"/>
    <col min="2827" max="3069" width="9.140625" style="17"/>
    <col min="3070" max="3070" width="4.85546875" style="17" customWidth="1"/>
    <col min="3071" max="3071" width="13.85546875" style="17" customWidth="1"/>
    <col min="3072" max="3072" width="49.7109375" style="17" customWidth="1"/>
    <col min="3073" max="3078" width="21.140625" style="17" customWidth="1"/>
    <col min="3079" max="3079" width="5" style="17" customWidth="1"/>
    <col min="3080" max="3082" width="14.140625" style="17" customWidth="1"/>
    <col min="3083" max="3325" width="9.140625" style="17"/>
    <col min="3326" max="3326" width="4.85546875" style="17" customWidth="1"/>
    <col min="3327" max="3327" width="13.85546875" style="17" customWidth="1"/>
    <col min="3328" max="3328" width="49.7109375" style="17" customWidth="1"/>
    <col min="3329" max="3334" width="21.140625" style="17" customWidth="1"/>
    <col min="3335" max="3335" width="5" style="17" customWidth="1"/>
    <col min="3336" max="3338" width="14.140625" style="17" customWidth="1"/>
    <col min="3339" max="3581" width="9.140625" style="17"/>
    <col min="3582" max="3582" width="4.85546875" style="17" customWidth="1"/>
    <col min="3583" max="3583" width="13.85546875" style="17" customWidth="1"/>
    <col min="3584" max="3584" width="49.7109375" style="17" customWidth="1"/>
    <col min="3585" max="3590" width="21.140625" style="17" customWidth="1"/>
    <col min="3591" max="3591" width="5" style="17" customWidth="1"/>
    <col min="3592" max="3594" width="14.140625" style="17" customWidth="1"/>
    <col min="3595" max="3837" width="9.140625" style="17"/>
    <col min="3838" max="3838" width="4.85546875" style="17" customWidth="1"/>
    <col min="3839" max="3839" width="13.85546875" style="17" customWidth="1"/>
    <col min="3840" max="3840" width="49.7109375" style="17" customWidth="1"/>
    <col min="3841" max="3846" width="21.140625" style="17" customWidth="1"/>
    <col min="3847" max="3847" width="5" style="17" customWidth="1"/>
    <col min="3848" max="3850" width="14.140625" style="17" customWidth="1"/>
    <col min="3851" max="4093" width="9.140625" style="17"/>
    <col min="4094" max="4094" width="4.85546875" style="17" customWidth="1"/>
    <col min="4095" max="4095" width="13.85546875" style="17" customWidth="1"/>
    <col min="4096" max="4096" width="49.7109375" style="17" customWidth="1"/>
    <col min="4097" max="4102" width="21.140625" style="17" customWidth="1"/>
    <col min="4103" max="4103" width="5" style="17" customWidth="1"/>
    <col min="4104" max="4106" width="14.140625" style="17" customWidth="1"/>
    <col min="4107" max="4349" width="9.140625" style="17"/>
    <col min="4350" max="4350" width="4.85546875" style="17" customWidth="1"/>
    <col min="4351" max="4351" width="13.85546875" style="17" customWidth="1"/>
    <col min="4352" max="4352" width="49.7109375" style="17" customWidth="1"/>
    <col min="4353" max="4358" width="21.140625" style="17" customWidth="1"/>
    <col min="4359" max="4359" width="5" style="17" customWidth="1"/>
    <col min="4360" max="4362" width="14.140625" style="17" customWidth="1"/>
    <col min="4363" max="4605" width="9.140625" style="17"/>
    <col min="4606" max="4606" width="4.85546875" style="17" customWidth="1"/>
    <col min="4607" max="4607" width="13.85546875" style="17" customWidth="1"/>
    <col min="4608" max="4608" width="49.7109375" style="17" customWidth="1"/>
    <col min="4609" max="4614" width="21.140625" style="17" customWidth="1"/>
    <col min="4615" max="4615" width="5" style="17" customWidth="1"/>
    <col min="4616" max="4618" width="14.140625" style="17" customWidth="1"/>
    <col min="4619" max="4861" width="9.140625" style="17"/>
    <col min="4862" max="4862" width="4.85546875" style="17" customWidth="1"/>
    <col min="4863" max="4863" width="13.85546875" style="17" customWidth="1"/>
    <col min="4864" max="4864" width="49.7109375" style="17" customWidth="1"/>
    <col min="4865" max="4870" width="21.140625" style="17" customWidth="1"/>
    <col min="4871" max="4871" width="5" style="17" customWidth="1"/>
    <col min="4872" max="4874" width="14.140625" style="17" customWidth="1"/>
    <col min="4875" max="5117" width="9.140625" style="17"/>
    <col min="5118" max="5118" width="4.85546875" style="17" customWidth="1"/>
    <col min="5119" max="5119" width="13.85546875" style="17" customWidth="1"/>
    <col min="5120" max="5120" width="49.7109375" style="17" customWidth="1"/>
    <col min="5121" max="5126" width="21.140625" style="17" customWidth="1"/>
    <col min="5127" max="5127" width="5" style="17" customWidth="1"/>
    <col min="5128" max="5130" width="14.140625" style="17" customWidth="1"/>
    <col min="5131" max="5373" width="9.140625" style="17"/>
    <col min="5374" max="5374" width="4.85546875" style="17" customWidth="1"/>
    <col min="5375" max="5375" width="13.85546875" style="17" customWidth="1"/>
    <col min="5376" max="5376" width="49.7109375" style="17" customWidth="1"/>
    <col min="5377" max="5382" width="21.140625" style="17" customWidth="1"/>
    <col min="5383" max="5383" width="5" style="17" customWidth="1"/>
    <col min="5384" max="5386" width="14.140625" style="17" customWidth="1"/>
    <col min="5387" max="5629" width="9.140625" style="17"/>
    <col min="5630" max="5630" width="4.85546875" style="17" customWidth="1"/>
    <col min="5631" max="5631" width="13.85546875" style="17" customWidth="1"/>
    <col min="5632" max="5632" width="49.7109375" style="17" customWidth="1"/>
    <col min="5633" max="5638" width="21.140625" style="17" customWidth="1"/>
    <col min="5639" max="5639" width="5" style="17" customWidth="1"/>
    <col min="5640" max="5642" width="14.140625" style="17" customWidth="1"/>
    <col min="5643" max="5885" width="9.140625" style="17"/>
    <col min="5886" max="5886" width="4.85546875" style="17" customWidth="1"/>
    <col min="5887" max="5887" width="13.85546875" style="17" customWidth="1"/>
    <col min="5888" max="5888" width="49.7109375" style="17" customWidth="1"/>
    <col min="5889" max="5894" width="21.140625" style="17" customWidth="1"/>
    <col min="5895" max="5895" width="5" style="17" customWidth="1"/>
    <col min="5896" max="5898" width="14.140625" style="17" customWidth="1"/>
    <col min="5899" max="6141" width="9.140625" style="17"/>
    <col min="6142" max="6142" width="4.85546875" style="17" customWidth="1"/>
    <col min="6143" max="6143" width="13.85546875" style="17" customWidth="1"/>
    <col min="6144" max="6144" width="49.7109375" style="17" customWidth="1"/>
    <col min="6145" max="6150" width="21.140625" style="17" customWidth="1"/>
    <col min="6151" max="6151" width="5" style="17" customWidth="1"/>
    <col min="6152" max="6154" width="14.140625" style="17" customWidth="1"/>
    <col min="6155" max="6397" width="9.140625" style="17"/>
    <col min="6398" max="6398" width="4.85546875" style="17" customWidth="1"/>
    <col min="6399" max="6399" width="13.85546875" style="17" customWidth="1"/>
    <col min="6400" max="6400" width="49.7109375" style="17" customWidth="1"/>
    <col min="6401" max="6406" width="21.140625" style="17" customWidth="1"/>
    <col min="6407" max="6407" width="5" style="17" customWidth="1"/>
    <col min="6408" max="6410" width="14.140625" style="17" customWidth="1"/>
    <col min="6411" max="6653" width="9.140625" style="17"/>
    <col min="6654" max="6654" width="4.85546875" style="17" customWidth="1"/>
    <col min="6655" max="6655" width="13.85546875" style="17" customWidth="1"/>
    <col min="6656" max="6656" width="49.7109375" style="17" customWidth="1"/>
    <col min="6657" max="6662" width="21.140625" style="17" customWidth="1"/>
    <col min="6663" max="6663" width="5" style="17" customWidth="1"/>
    <col min="6664" max="6666" width="14.140625" style="17" customWidth="1"/>
    <col min="6667" max="6909" width="9.140625" style="17"/>
    <col min="6910" max="6910" width="4.85546875" style="17" customWidth="1"/>
    <col min="6911" max="6911" width="13.85546875" style="17" customWidth="1"/>
    <col min="6912" max="6912" width="49.7109375" style="17" customWidth="1"/>
    <col min="6913" max="6918" width="21.140625" style="17" customWidth="1"/>
    <col min="6919" max="6919" width="5" style="17" customWidth="1"/>
    <col min="6920" max="6922" width="14.140625" style="17" customWidth="1"/>
    <col min="6923" max="7165" width="9.140625" style="17"/>
    <col min="7166" max="7166" width="4.85546875" style="17" customWidth="1"/>
    <col min="7167" max="7167" width="13.85546875" style="17" customWidth="1"/>
    <col min="7168" max="7168" width="49.7109375" style="17" customWidth="1"/>
    <col min="7169" max="7174" width="21.140625" style="17" customWidth="1"/>
    <col min="7175" max="7175" width="5" style="17" customWidth="1"/>
    <col min="7176" max="7178" width="14.140625" style="17" customWidth="1"/>
    <col min="7179" max="7421" width="9.140625" style="17"/>
    <col min="7422" max="7422" width="4.85546875" style="17" customWidth="1"/>
    <col min="7423" max="7423" width="13.85546875" style="17" customWidth="1"/>
    <col min="7424" max="7424" width="49.7109375" style="17" customWidth="1"/>
    <col min="7425" max="7430" width="21.140625" style="17" customWidth="1"/>
    <col min="7431" max="7431" width="5" style="17" customWidth="1"/>
    <col min="7432" max="7434" width="14.140625" style="17" customWidth="1"/>
    <col min="7435" max="7677" width="9.140625" style="17"/>
    <col min="7678" max="7678" width="4.85546875" style="17" customWidth="1"/>
    <col min="7679" max="7679" width="13.85546875" style="17" customWidth="1"/>
    <col min="7680" max="7680" width="49.7109375" style="17" customWidth="1"/>
    <col min="7681" max="7686" width="21.140625" style="17" customWidth="1"/>
    <col min="7687" max="7687" width="5" style="17" customWidth="1"/>
    <col min="7688" max="7690" width="14.140625" style="17" customWidth="1"/>
    <col min="7691" max="7933" width="9.140625" style="17"/>
    <col min="7934" max="7934" width="4.85546875" style="17" customWidth="1"/>
    <col min="7935" max="7935" width="13.85546875" style="17" customWidth="1"/>
    <col min="7936" max="7936" width="49.7109375" style="17" customWidth="1"/>
    <col min="7937" max="7942" width="21.140625" style="17" customWidth="1"/>
    <col min="7943" max="7943" width="5" style="17" customWidth="1"/>
    <col min="7944" max="7946" width="14.140625" style="17" customWidth="1"/>
    <col min="7947" max="8189" width="9.140625" style="17"/>
    <col min="8190" max="8190" width="4.85546875" style="17" customWidth="1"/>
    <col min="8191" max="8191" width="13.85546875" style="17" customWidth="1"/>
    <col min="8192" max="8192" width="49.7109375" style="17" customWidth="1"/>
    <col min="8193" max="8198" width="21.140625" style="17" customWidth="1"/>
    <col min="8199" max="8199" width="5" style="17" customWidth="1"/>
    <col min="8200" max="8202" width="14.140625" style="17" customWidth="1"/>
    <col min="8203" max="8445" width="9.140625" style="17"/>
    <col min="8446" max="8446" width="4.85546875" style="17" customWidth="1"/>
    <col min="8447" max="8447" width="13.85546875" style="17" customWidth="1"/>
    <col min="8448" max="8448" width="49.7109375" style="17" customWidth="1"/>
    <col min="8449" max="8454" width="21.140625" style="17" customWidth="1"/>
    <col min="8455" max="8455" width="5" style="17" customWidth="1"/>
    <col min="8456" max="8458" width="14.140625" style="17" customWidth="1"/>
    <col min="8459" max="8701" width="9.140625" style="17"/>
    <col min="8702" max="8702" width="4.85546875" style="17" customWidth="1"/>
    <col min="8703" max="8703" width="13.85546875" style="17" customWidth="1"/>
    <col min="8704" max="8704" width="49.7109375" style="17" customWidth="1"/>
    <col min="8705" max="8710" width="21.140625" style="17" customWidth="1"/>
    <col min="8711" max="8711" width="5" style="17" customWidth="1"/>
    <col min="8712" max="8714" width="14.140625" style="17" customWidth="1"/>
    <col min="8715" max="8957" width="9.140625" style="17"/>
    <col min="8958" max="8958" width="4.85546875" style="17" customWidth="1"/>
    <col min="8959" max="8959" width="13.85546875" style="17" customWidth="1"/>
    <col min="8960" max="8960" width="49.7109375" style="17" customWidth="1"/>
    <col min="8961" max="8966" width="21.140625" style="17" customWidth="1"/>
    <col min="8967" max="8967" width="5" style="17" customWidth="1"/>
    <col min="8968" max="8970" width="14.140625" style="17" customWidth="1"/>
    <col min="8971" max="9213" width="9.140625" style="17"/>
    <col min="9214" max="9214" width="4.85546875" style="17" customWidth="1"/>
    <col min="9215" max="9215" width="13.85546875" style="17" customWidth="1"/>
    <col min="9216" max="9216" width="49.7109375" style="17" customWidth="1"/>
    <col min="9217" max="9222" width="21.140625" style="17" customWidth="1"/>
    <col min="9223" max="9223" width="5" style="17" customWidth="1"/>
    <col min="9224" max="9226" width="14.140625" style="17" customWidth="1"/>
    <col min="9227" max="9469" width="9.140625" style="17"/>
    <col min="9470" max="9470" width="4.85546875" style="17" customWidth="1"/>
    <col min="9471" max="9471" width="13.85546875" style="17" customWidth="1"/>
    <col min="9472" max="9472" width="49.7109375" style="17" customWidth="1"/>
    <col min="9473" max="9478" width="21.140625" style="17" customWidth="1"/>
    <col min="9479" max="9479" width="5" style="17" customWidth="1"/>
    <col min="9480" max="9482" width="14.140625" style="17" customWidth="1"/>
    <col min="9483" max="9725" width="9.140625" style="17"/>
    <col min="9726" max="9726" width="4.85546875" style="17" customWidth="1"/>
    <col min="9727" max="9727" width="13.85546875" style="17" customWidth="1"/>
    <col min="9728" max="9728" width="49.7109375" style="17" customWidth="1"/>
    <col min="9729" max="9734" width="21.140625" style="17" customWidth="1"/>
    <col min="9735" max="9735" width="5" style="17" customWidth="1"/>
    <col min="9736" max="9738" width="14.140625" style="17" customWidth="1"/>
    <col min="9739" max="9981" width="9.140625" style="17"/>
    <col min="9982" max="9982" width="4.85546875" style="17" customWidth="1"/>
    <col min="9983" max="9983" width="13.85546875" style="17" customWidth="1"/>
    <col min="9984" max="9984" width="49.7109375" style="17" customWidth="1"/>
    <col min="9985" max="9990" width="21.140625" style="17" customWidth="1"/>
    <col min="9991" max="9991" width="5" style="17" customWidth="1"/>
    <col min="9992" max="9994" width="14.140625" style="17" customWidth="1"/>
    <col min="9995" max="10237" width="9.140625" style="17"/>
    <col min="10238" max="10238" width="4.85546875" style="17" customWidth="1"/>
    <col min="10239" max="10239" width="13.85546875" style="17" customWidth="1"/>
    <col min="10240" max="10240" width="49.7109375" style="17" customWidth="1"/>
    <col min="10241" max="10246" width="21.140625" style="17" customWidth="1"/>
    <col min="10247" max="10247" width="5" style="17" customWidth="1"/>
    <col min="10248" max="10250" width="14.140625" style="17" customWidth="1"/>
    <col min="10251" max="10493" width="9.140625" style="17"/>
    <col min="10494" max="10494" width="4.85546875" style="17" customWidth="1"/>
    <col min="10495" max="10495" width="13.85546875" style="17" customWidth="1"/>
    <col min="10496" max="10496" width="49.7109375" style="17" customWidth="1"/>
    <col min="10497" max="10502" width="21.140625" style="17" customWidth="1"/>
    <col min="10503" max="10503" width="5" style="17" customWidth="1"/>
    <col min="10504" max="10506" width="14.140625" style="17" customWidth="1"/>
    <col min="10507" max="10749" width="9.140625" style="17"/>
    <col min="10750" max="10750" width="4.85546875" style="17" customWidth="1"/>
    <col min="10751" max="10751" width="13.85546875" style="17" customWidth="1"/>
    <col min="10752" max="10752" width="49.7109375" style="17" customWidth="1"/>
    <col min="10753" max="10758" width="21.140625" style="17" customWidth="1"/>
    <col min="10759" max="10759" width="5" style="17" customWidth="1"/>
    <col min="10760" max="10762" width="14.140625" style="17" customWidth="1"/>
    <col min="10763" max="11005" width="9.140625" style="17"/>
    <col min="11006" max="11006" width="4.85546875" style="17" customWidth="1"/>
    <col min="11007" max="11007" width="13.85546875" style="17" customWidth="1"/>
    <col min="11008" max="11008" width="49.7109375" style="17" customWidth="1"/>
    <col min="11009" max="11014" width="21.140625" style="17" customWidth="1"/>
    <col min="11015" max="11015" width="5" style="17" customWidth="1"/>
    <col min="11016" max="11018" width="14.140625" style="17" customWidth="1"/>
    <col min="11019" max="11261" width="9.140625" style="17"/>
    <col min="11262" max="11262" width="4.85546875" style="17" customWidth="1"/>
    <col min="11263" max="11263" width="13.85546875" style="17" customWidth="1"/>
    <col min="11264" max="11264" width="49.7109375" style="17" customWidth="1"/>
    <col min="11265" max="11270" width="21.140625" style="17" customWidth="1"/>
    <col min="11271" max="11271" width="5" style="17" customWidth="1"/>
    <col min="11272" max="11274" width="14.140625" style="17" customWidth="1"/>
    <col min="11275" max="11517" width="9.140625" style="17"/>
    <col min="11518" max="11518" width="4.85546875" style="17" customWidth="1"/>
    <col min="11519" max="11519" width="13.85546875" style="17" customWidth="1"/>
    <col min="11520" max="11520" width="49.7109375" style="17" customWidth="1"/>
    <col min="11521" max="11526" width="21.140625" style="17" customWidth="1"/>
    <col min="11527" max="11527" width="5" style="17" customWidth="1"/>
    <col min="11528" max="11530" width="14.140625" style="17" customWidth="1"/>
    <col min="11531" max="11773" width="9.140625" style="17"/>
    <col min="11774" max="11774" width="4.85546875" style="17" customWidth="1"/>
    <col min="11775" max="11775" width="13.85546875" style="17" customWidth="1"/>
    <col min="11776" max="11776" width="49.7109375" style="17" customWidth="1"/>
    <col min="11777" max="11782" width="21.140625" style="17" customWidth="1"/>
    <col min="11783" max="11783" width="5" style="17" customWidth="1"/>
    <col min="11784" max="11786" width="14.140625" style="17" customWidth="1"/>
    <col min="11787" max="12029" width="9.140625" style="17"/>
    <col min="12030" max="12030" width="4.85546875" style="17" customWidth="1"/>
    <col min="12031" max="12031" width="13.85546875" style="17" customWidth="1"/>
    <col min="12032" max="12032" width="49.7109375" style="17" customWidth="1"/>
    <col min="12033" max="12038" width="21.140625" style="17" customWidth="1"/>
    <col min="12039" max="12039" width="5" style="17" customWidth="1"/>
    <col min="12040" max="12042" width="14.140625" style="17" customWidth="1"/>
    <col min="12043" max="12285" width="9.140625" style="17"/>
    <col min="12286" max="12286" width="4.85546875" style="17" customWidth="1"/>
    <col min="12287" max="12287" width="13.85546875" style="17" customWidth="1"/>
    <col min="12288" max="12288" width="49.7109375" style="17" customWidth="1"/>
    <col min="12289" max="12294" width="21.140625" style="17" customWidth="1"/>
    <col min="12295" max="12295" width="5" style="17" customWidth="1"/>
    <col min="12296" max="12298" width="14.140625" style="17" customWidth="1"/>
    <col min="12299" max="12541" width="9.140625" style="17"/>
    <col min="12542" max="12542" width="4.85546875" style="17" customWidth="1"/>
    <col min="12543" max="12543" width="13.85546875" style="17" customWidth="1"/>
    <col min="12544" max="12544" width="49.7109375" style="17" customWidth="1"/>
    <col min="12545" max="12550" width="21.140625" style="17" customWidth="1"/>
    <col min="12551" max="12551" width="5" style="17" customWidth="1"/>
    <col min="12552" max="12554" width="14.140625" style="17" customWidth="1"/>
    <col min="12555" max="12797" width="9.140625" style="17"/>
    <col min="12798" max="12798" width="4.85546875" style="17" customWidth="1"/>
    <col min="12799" max="12799" width="13.85546875" style="17" customWidth="1"/>
    <col min="12800" max="12800" width="49.7109375" style="17" customWidth="1"/>
    <col min="12801" max="12806" width="21.140625" style="17" customWidth="1"/>
    <col min="12807" max="12807" width="5" style="17" customWidth="1"/>
    <col min="12808" max="12810" width="14.140625" style="17" customWidth="1"/>
    <col min="12811" max="13053" width="9.140625" style="17"/>
    <col min="13054" max="13054" width="4.85546875" style="17" customWidth="1"/>
    <col min="13055" max="13055" width="13.85546875" style="17" customWidth="1"/>
    <col min="13056" max="13056" width="49.7109375" style="17" customWidth="1"/>
    <col min="13057" max="13062" width="21.140625" style="17" customWidth="1"/>
    <col min="13063" max="13063" width="5" style="17" customWidth="1"/>
    <col min="13064" max="13066" width="14.140625" style="17" customWidth="1"/>
    <col min="13067" max="13309" width="9.140625" style="17"/>
    <col min="13310" max="13310" width="4.85546875" style="17" customWidth="1"/>
    <col min="13311" max="13311" width="13.85546875" style="17" customWidth="1"/>
    <col min="13312" max="13312" width="49.7109375" style="17" customWidth="1"/>
    <col min="13313" max="13318" width="21.140625" style="17" customWidth="1"/>
    <col min="13319" max="13319" width="5" style="17" customWidth="1"/>
    <col min="13320" max="13322" width="14.140625" style="17" customWidth="1"/>
    <col min="13323" max="13565" width="9.140625" style="17"/>
    <col min="13566" max="13566" width="4.85546875" style="17" customWidth="1"/>
    <col min="13567" max="13567" width="13.85546875" style="17" customWidth="1"/>
    <col min="13568" max="13568" width="49.7109375" style="17" customWidth="1"/>
    <col min="13569" max="13574" width="21.140625" style="17" customWidth="1"/>
    <col min="13575" max="13575" width="5" style="17" customWidth="1"/>
    <col min="13576" max="13578" width="14.140625" style="17" customWidth="1"/>
    <col min="13579" max="13821" width="9.140625" style="17"/>
    <col min="13822" max="13822" width="4.85546875" style="17" customWidth="1"/>
    <col min="13823" max="13823" width="13.85546875" style="17" customWidth="1"/>
    <col min="13824" max="13824" width="49.7109375" style="17" customWidth="1"/>
    <col min="13825" max="13830" width="21.140625" style="17" customWidth="1"/>
    <col min="13831" max="13831" width="5" style="17" customWidth="1"/>
    <col min="13832" max="13834" width="14.140625" style="17" customWidth="1"/>
    <col min="13835" max="14077" width="9.140625" style="17"/>
    <col min="14078" max="14078" width="4.85546875" style="17" customWidth="1"/>
    <col min="14079" max="14079" width="13.85546875" style="17" customWidth="1"/>
    <col min="14080" max="14080" width="49.7109375" style="17" customWidth="1"/>
    <col min="14081" max="14086" width="21.140625" style="17" customWidth="1"/>
    <col min="14087" max="14087" width="5" style="17" customWidth="1"/>
    <col min="14088" max="14090" width="14.140625" style="17" customWidth="1"/>
    <col min="14091" max="14333" width="9.140625" style="17"/>
    <col min="14334" max="14334" width="4.85546875" style="17" customWidth="1"/>
    <col min="14335" max="14335" width="13.85546875" style="17" customWidth="1"/>
    <col min="14336" max="14336" width="49.7109375" style="17" customWidth="1"/>
    <col min="14337" max="14342" width="21.140625" style="17" customWidth="1"/>
    <col min="14343" max="14343" width="5" style="17" customWidth="1"/>
    <col min="14344" max="14346" width="14.140625" style="17" customWidth="1"/>
    <col min="14347" max="14589" width="9.140625" style="17"/>
    <col min="14590" max="14590" width="4.85546875" style="17" customWidth="1"/>
    <col min="14591" max="14591" width="13.85546875" style="17" customWidth="1"/>
    <col min="14592" max="14592" width="49.7109375" style="17" customWidth="1"/>
    <col min="14593" max="14598" width="21.140625" style="17" customWidth="1"/>
    <col min="14599" max="14599" width="5" style="17" customWidth="1"/>
    <col min="14600" max="14602" width="14.140625" style="17" customWidth="1"/>
    <col min="14603" max="14845" width="9.140625" style="17"/>
    <col min="14846" max="14846" width="4.85546875" style="17" customWidth="1"/>
    <col min="14847" max="14847" width="13.85546875" style="17" customWidth="1"/>
    <col min="14848" max="14848" width="49.7109375" style="17" customWidth="1"/>
    <col min="14849" max="14854" width="21.140625" style="17" customWidth="1"/>
    <col min="14855" max="14855" width="5" style="17" customWidth="1"/>
    <col min="14856" max="14858" width="14.140625" style="17" customWidth="1"/>
    <col min="14859" max="15101" width="9.140625" style="17"/>
    <col min="15102" max="15102" width="4.85546875" style="17" customWidth="1"/>
    <col min="15103" max="15103" width="13.85546875" style="17" customWidth="1"/>
    <col min="15104" max="15104" width="49.7109375" style="17" customWidth="1"/>
    <col min="15105" max="15110" width="21.140625" style="17" customWidth="1"/>
    <col min="15111" max="15111" width="5" style="17" customWidth="1"/>
    <col min="15112" max="15114" width="14.140625" style="17" customWidth="1"/>
    <col min="15115" max="15357" width="9.140625" style="17"/>
    <col min="15358" max="15358" width="4.85546875" style="17" customWidth="1"/>
    <col min="15359" max="15359" width="13.85546875" style="17" customWidth="1"/>
    <col min="15360" max="15360" width="49.7109375" style="17" customWidth="1"/>
    <col min="15361" max="15366" width="21.140625" style="17" customWidth="1"/>
    <col min="15367" max="15367" width="5" style="17" customWidth="1"/>
    <col min="15368" max="15370" width="14.140625" style="17" customWidth="1"/>
    <col min="15371" max="15613" width="9.140625" style="17"/>
    <col min="15614" max="15614" width="4.85546875" style="17" customWidth="1"/>
    <col min="15615" max="15615" width="13.85546875" style="17" customWidth="1"/>
    <col min="15616" max="15616" width="49.7109375" style="17" customWidth="1"/>
    <col min="15617" max="15622" width="21.140625" style="17" customWidth="1"/>
    <col min="15623" max="15623" width="5" style="17" customWidth="1"/>
    <col min="15624" max="15626" width="14.140625" style="17" customWidth="1"/>
    <col min="15627" max="15869" width="9.140625" style="17"/>
    <col min="15870" max="15870" width="4.85546875" style="17" customWidth="1"/>
    <col min="15871" max="15871" width="13.85546875" style="17" customWidth="1"/>
    <col min="15872" max="15872" width="49.7109375" style="17" customWidth="1"/>
    <col min="15873" max="15878" width="21.140625" style="17" customWidth="1"/>
    <col min="15879" max="15879" width="5" style="17" customWidth="1"/>
    <col min="15880" max="15882" width="14.140625" style="17" customWidth="1"/>
    <col min="15883" max="16125" width="9.140625" style="17"/>
    <col min="16126" max="16126" width="4.85546875" style="17" customWidth="1"/>
    <col min="16127" max="16127" width="13.85546875" style="17" customWidth="1"/>
    <col min="16128" max="16128" width="49.7109375" style="17" customWidth="1"/>
    <col min="16129" max="16134" width="21.140625" style="17" customWidth="1"/>
    <col min="16135" max="16135" width="5" style="17" customWidth="1"/>
    <col min="16136" max="16138" width="14.140625" style="17" customWidth="1"/>
    <col min="16139" max="16384" width="9.140625" style="17"/>
  </cols>
  <sheetData>
    <row r="1" spans="2:9" ht="16.5" hidden="1">
      <c r="B1" s="17"/>
      <c r="C1" s="26" t="s">
        <v>361</v>
      </c>
      <c r="I1" s="27" t="s">
        <v>364</v>
      </c>
    </row>
    <row r="2" spans="2:9" ht="16.5" hidden="1">
      <c r="B2" s="17"/>
      <c r="C2" s="26"/>
      <c r="I2" s="27"/>
    </row>
    <row r="3" spans="2:9" ht="16.5" hidden="1">
      <c r="B3" s="17"/>
      <c r="C3" s="26"/>
      <c r="I3" s="27"/>
    </row>
    <row r="4" spans="2:9" ht="23.25">
      <c r="B4" s="129" t="s">
        <v>385</v>
      </c>
      <c r="C4" s="129"/>
      <c r="D4" s="129"/>
      <c r="E4" s="129"/>
      <c r="F4" s="129"/>
      <c r="G4" s="129"/>
      <c r="H4" s="129"/>
      <c r="I4" s="61"/>
    </row>
    <row r="5" spans="2:9" s="18" customFormat="1" ht="16.5" thickBot="1">
      <c r="B5" s="128" t="s">
        <v>389</v>
      </c>
      <c r="C5" s="128"/>
      <c r="D5" s="128"/>
      <c r="E5" s="128"/>
      <c r="F5" s="128"/>
      <c r="G5" s="128"/>
      <c r="H5" s="128"/>
      <c r="I5" s="128"/>
    </row>
    <row r="6" spans="2:9" ht="30.75" thickBot="1">
      <c r="B6" s="84" t="s">
        <v>348</v>
      </c>
      <c r="C6" s="84" t="s">
        <v>349</v>
      </c>
      <c r="D6" s="85" t="s">
        <v>357</v>
      </c>
      <c r="E6" s="85" t="s">
        <v>358</v>
      </c>
      <c r="F6" s="85" t="s">
        <v>359</v>
      </c>
      <c r="G6" s="85" t="s">
        <v>360</v>
      </c>
      <c r="H6" s="85" t="s">
        <v>387</v>
      </c>
      <c r="I6" s="86" t="s">
        <v>388</v>
      </c>
    </row>
    <row r="7" spans="2:9" ht="12" customHeight="1" thickBot="1">
      <c r="B7" s="81"/>
      <c r="C7" s="82"/>
      <c r="D7" s="83"/>
      <c r="E7" s="83"/>
      <c r="F7" s="83"/>
      <c r="G7" s="83" t="s">
        <v>350</v>
      </c>
      <c r="H7" s="83" t="s">
        <v>351</v>
      </c>
      <c r="I7" s="83" t="s">
        <v>352</v>
      </c>
    </row>
    <row r="8" spans="2:9" ht="15.75" thickBot="1">
      <c r="B8" s="81"/>
      <c r="C8" s="82"/>
      <c r="D8" s="83" t="s">
        <v>353</v>
      </c>
      <c r="E8" s="83" t="s">
        <v>353</v>
      </c>
      <c r="F8" s="83" t="s">
        <v>353</v>
      </c>
      <c r="G8" s="83" t="s">
        <v>353</v>
      </c>
      <c r="H8" s="83" t="s">
        <v>353</v>
      </c>
      <c r="I8" s="83" t="s">
        <v>353</v>
      </c>
    </row>
    <row r="9" spans="2:9" s="20" customFormat="1">
      <c r="B9" s="95">
        <v>22</v>
      </c>
      <c r="C9" s="79" t="s">
        <v>134</v>
      </c>
      <c r="D9" s="80"/>
      <c r="E9" s="80"/>
      <c r="F9" s="80"/>
      <c r="G9" s="80"/>
      <c r="H9" s="80"/>
      <c r="I9" s="80"/>
    </row>
    <row r="10" spans="2:9" s="20" customFormat="1">
      <c r="B10" s="96">
        <v>2202</v>
      </c>
      <c r="C10" s="2" t="s">
        <v>133</v>
      </c>
      <c r="D10" s="77"/>
      <c r="E10" s="77"/>
      <c r="F10" s="77"/>
      <c r="G10" s="77"/>
      <c r="H10" s="77"/>
      <c r="I10" s="77"/>
    </row>
    <row r="11" spans="2:9" s="20" customFormat="1" ht="15.75">
      <c r="B11" s="97">
        <v>220201</v>
      </c>
      <c r="C11" s="76" t="s">
        <v>368</v>
      </c>
      <c r="D11" s="90">
        <f>DetailsOtherRecurrent!E14</f>
        <v>450000</v>
      </c>
      <c r="E11" s="90">
        <f>DetailsOtherRecurrent!F14</f>
        <v>225000</v>
      </c>
      <c r="F11" s="90">
        <f>DetailsOtherRecurrent!G14</f>
        <v>0</v>
      </c>
      <c r="G11" s="90">
        <f>DetailsOtherRecurrent!H14</f>
        <v>0</v>
      </c>
      <c r="H11" s="90">
        <f>DetailsOtherRecurrent!I14</f>
        <v>0</v>
      </c>
      <c r="I11" s="90">
        <f>DetailsOtherRecurrent!J14</f>
        <v>0</v>
      </c>
    </row>
    <row r="12" spans="2:9" ht="15.75">
      <c r="B12" s="97">
        <v>220202</v>
      </c>
      <c r="C12" s="76" t="s">
        <v>126</v>
      </c>
      <c r="D12" s="91">
        <f>DetailsOtherRecurrent!E26</f>
        <v>50000</v>
      </c>
      <c r="E12" s="91">
        <f>DetailsOtherRecurrent!F26</f>
        <v>25000</v>
      </c>
      <c r="F12" s="91">
        <f>DetailsOtherRecurrent!G26</f>
        <v>0</v>
      </c>
      <c r="G12" s="91">
        <f>DetailsOtherRecurrent!H26</f>
        <v>0</v>
      </c>
      <c r="H12" s="91">
        <f>DetailsOtherRecurrent!I26</f>
        <v>0</v>
      </c>
      <c r="I12" s="91">
        <f>DetailsOtherRecurrent!J26</f>
        <v>0</v>
      </c>
    </row>
    <row r="13" spans="2:9" ht="15.75">
      <c r="B13" s="97">
        <v>220203</v>
      </c>
      <c r="C13" s="76" t="s">
        <v>115</v>
      </c>
      <c r="D13" s="91">
        <f>DetailsOtherRecurrent!E41</f>
        <v>20492000</v>
      </c>
      <c r="E13" s="91">
        <f>DetailsOtherRecurrent!F41</f>
        <v>6596000</v>
      </c>
      <c r="F13" s="91">
        <f>DetailsOtherRecurrent!G41</f>
        <v>0</v>
      </c>
      <c r="G13" s="91">
        <f>DetailsOtherRecurrent!H41</f>
        <v>0</v>
      </c>
      <c r="H13" s="91">
        <f>DetailsOtherRecurrent!I41</f>
        <v>0</v>
      </c>
      <c r="I13" s="91">
        <f>DetailsOtherRecurrent!J41</f>
        <v>0</v>
      </c>
    </row>
    <row r="14" spans="2:9" ht="15.75">
      <c r="B14" s="97">
        <v>220204</v>
      </c>
      <c r="C14" s="76" t="s">
        <v>100</v>
      </c>
      <c r="D14" s="91">
        <f>DetailsOtherRecurrent!E56</f>
        <v>1950000</v>
      </c>
      <c r="E14" s="91">
        <f>DetailsOtherRecurrent!F56</f>
        <v>875000</v>
      </c>
      <c r="F14" s="91">
        <f>DetailsOtherRecurrent!G56</f>
        <v>0</v>
      </c>
      <c r="G14" s="91">
        <f>DetailsOtherRecurrent!H56</f>
        <v>150000</v>
      </c>
      <c r="H14" s="91">
        <f>DetailsOtherRecurrent!I56</f>
        <v>0</v>
      </c>
      <c r="I14" s="91">
        <f>DetailsOtherRecurrent!J56</f>
        <v>150000</v>
      </c>
    </row>
    <row r="15" spans="2:9" ht="15.75">
      <c r="B15" s="97">
        <v>220205</v>
      </c>
      <c r="C15" s="76" t="s">
        <v>85</v>
      </c>
      <c r="D15" s="91">
        <f>DetailsOtherRecurrent!E60</f>
        <v>2000000</v>
      </c>
      <c r="E15" s="91">
        <f>DetailsOtherRecurrent!F60</f>
        <v>1000000</v>
      </c>
      <c r="F15" s="91">
        <f>DetailsOtherRecurrent!G60</f>
        <v>0</v>
      </c>
      <c r="G15" s="91">
        <f>DetailsOtherRecurrent!H60</f>
        <v>0</v>
      </c>
      <c r="H15" s="91">
        <f>DetailsOtherRecurrent!I60</f>
        <v>0</v>
      </c>
      <c r="I15" s="91">
        <f>DetailsOtherRecurrent!J60</f>
        <v>0</v>
      </c>
    </row>
    <row r="16" spans="2:9" s="20" customFormat="1" ht="15.75">
      <c r="B16" s="97">
        <v>220206</v>
      </c>
      <c r="C16" s="76" t="s">
        <v>81</v>
      </c>
      <c r="D16" s="90">
        <f>DetailsOtherRecurrent!E69</f>
        <v>198000</v>
      </c>
      <c r="E16" s="90">
        <f>DetailsOtherRecurrent!F69</f>
        <v>99000</v>
      </c>
      <c r="F16" s="90">
        <f>DetailsOtherRecurrent!G69</f>
        <v>0</v>
      </c>
      <c r="G16" s="90">
        <f>DetailsOtherRecurrent!H69</f>
        <v>0</v>
      </c>
      <c r="H16" s="90">
        <f>DetailsOtherRecurrent!I69</f>
        <v>0</v>
      </c>
      <c r="I16" s="90">
        <f>DetailsOtherRecurrent!J69</f>
        <v>0</v>
      </c>
    </row>
    <row r="17" spans="2:9" s="20" customFormat="1" ht="15.75">
      <c r="B17" s="97">
        <v>220207</v>
      </c>
      <c r="C17" s="76" t="s">
        <v>72</v>
      </c>
      <c r="D17" s="90">
        <f>DetailsOtherRecurrent!E80</f>
        <v>0</v>
      </c>
      <c r="E17" s="90">
        <f>DetailsOtherRecurrent!F80</f>
        <v>0</v>
      </c>
      <c r="F17" s="90">
        <f>DetailsOtherRecurrent!G80</f>
        <v>0</v>
      </c>
      <c r="G17" s="90">
        <f>DetailsOtherRecurrent!H80</f>
        <v>0</v>
      </c>
      <c r="H17" s="90">
        <f>DetailsOtherRecurrent!I80</f>
        <v>0</v>
      </c>
      <c r="I17" s="90">
        <f>DetailsOtherRecurrent!J80</f>
        <v>0</v>
      </c>
    </row>
    <row r="18" spans="2:9" ht="15.75">
      <c r="B18" s="97">
        <v>220208</v>
      </c>
      <c r="C18" s="76" t="s">
        <v>61</v>
      </c>
      <c r="D18" s="91">
        <f>DetailsOtherRecurrent!E88</f>
        <v>760000</v>
      </c>
      <c r="E18" s="91">
        <f>DetailsOtherRecurrent!F88</f>
        <v>380000</v>
      </c>
      <c r="F18" s="91">
        <f>DetailsOtherRecurrent!G88</f>
        <v>0</v>
      </c>
      <c r="G18" s="91">
        <f>DetailsOtherRecurrent!H88</f>
        <v>50000</v>
      </c>
      <c r="H18" s="91">
        <f>DetailsOtherRecurrent!I88</f>
        <v>0</v>
      </c>
      <c r="I18" s="91">
        <f>DetailsOtherRecurrent!J88</f>
        <v>50000</v>
      </c>
    </row>
    <row r="19" spans="2:9" ht="15.75">
      <c r="B19" s="97">
        <v>220209</v>
      </c>
      <c r="C19" s="76" t="s">
        <v>53</v>
      </c>
      <c r="D19" s="91">
        <f>DetailsOtherRecurrent!E97</f>
        <v>0</v>
      </c>
      <c r="E19" s="91">
        <f>DetailsOtherRecurrent!F97</f>
        <v>0</v>
      </c>
      <c r="F19" s="91">
        <f>DetailsOtherRecurrent!G97</f>
        <v>0</v>
      </c>
      <c r="G19" s="91">
        <f>DetailsOtherRecurrent!H97</f>
        <v>0</v>
      </c>
      <c r="H19" s="91">
        <f>DetailsOtherRecurrent!I97</f>
        <v>0</v>
      </c>
      <c r="I19" s="91">
        <f>DetailsOtherRecurrent!J97</f>
        <v>0</v>
      </c>
    </row>
    <row r="20" spans="2:9" ht="15.75">
      <c r="B20" s="97">
        <v>220210</v>
      </c>
      <c r="C20" s="76" t="s">
        <v>44</v>
      </c>
      <c r="D20" s="91">
        <f>DetailsOtherRecurrent!E115</f>
        <v>1600000</v>
      </c>
      <c r="E20" s="91">
        <f>DetailsOtherRecurrent!F115</f>
        <v>800000</v>
      </c>
      <c r="F20" s="91">
        <f>DetailsOtherRecurrent!G115</f>
        <v>0</v>
      </c>
      <c r="G20" s="91">
        <f>DetailsOtherRecurrent!H115</f>
        <v>0</v>
      </c>
      <c r="H20" s="91">
        <f>DetailsOtherRecurrent!I115</f>
        <v>0</v>
      </c>
      <c r="I20" s="91">
        <f>DetailsOtherRecurrent!J115</f>
        <v>0</v>
      </c>
    </row>
    <row r="21" spans="2:9" ht="15.75">
      <c r="B21" s="97">
        <v>220401</v>
      </c>
      <c r="C21" s="76" t="s">
        <v>25</v>
      </c>
      <c r="D21" s="91">
        <f>DetailsOtherRecurrent!E126</f>
        <v>0</v>
      </c>
      <c r="E21" s="91">
        <f>DetailsOtherRecurrent!F126</f>
        <v>0</v>
      </c>
      <c r="F21" s="91">
        <f>DetailsOtherRecurrent!G126</f>
        <v>0</v>
      </c>
      <c r="G21" s="91">
        <f>DetailsOtherRecurrent!H126</f>
        <v>0</v>
      </c>
      <c r="H21" s="91">
        <f>DetailsOtherRecurrent!I126</f>
        <v>0</v>
      </c>
      <c r="I21" s="91">
        <f>DetailsOtherRecurrent!J126</f>
        <v>0</v>
      </c>
    </row>
    <row r="22" spans="2:9" ht="15.75">
      <c r="B22" s="97">
        <v>220402</v>
      </c>
      <c r="C22" s="76" t="s">
        <v>15</v>
      </c>
      <c r="D22" s="91">
        <f>DetailsOtherRecurrent!E130</f>
        <v>0</v>
      </c>
      <c r="E22" s="91">
        <f>DetailsOtherRecurrent!F130</f>
        <v>0</v>
      </c>
      <c r="F22" s="91">
        <f>DetailsOtherRecurrent!G130</f>
        <v>0</v>
      </c>
      <c r="G22" s="91">
        <f>DetailsOtherRecurrent!H130</f>
        <v>0</v>
      </c>
      <c r="H22" s="91">
        <f>DetailsOtherRecurrent!I130</f>
        <v>0</v>
      </c>
      <c r="I22" s="91">
        <f>DetailsOtherRecurrent!J130</f>
        <v>0</v>
      </c>
    </row>
    <row r="23" spans="2:9" ht="15.75">
      <c r="B23" s="97">
        <v>220501</v>
      </c>
      <c r="C23" s="76" t="s">
        <v>10</v>
      </c>
      <c r="D23" s="91">
        <f>DetailsOtherRecurrent!E140</f>
        <v>0</v>
      </c>
      <c r="E23" s="91">
        <f>DetailsOtherRecurrent!F140</f>
        <v>0</v>
      </c>
      <c r="F23" s="91">
        <f>DetailsOtherRecurrent!G140</f>
        <v>0</v>
      </c>
      <c r="G23" s="91">
        <f>DetailsOtherRecurrent!H140</f>
        <v>0</v>
      </c>
      <c r="H23" s="91">
        <f>DetailsOtherRecurrent!I140</f>
        <v>0</v>
      </c>
      <c r="I23" s="91">
        <f>DetailsOtherRecurrent!J140</f>
        <v>0</v>
      </c>
    </row>
    <row r="24" spans="2:9" ht="16.5" thickBot="1">
      <c r="B24" s="98">
        <v>220502</v>
      </c>
      <c r="C24" s="78" t="s">
        <v>1</v>
      </c>
      <c r="D24" s="92">
        <f>DetailsOtherRecurrent!E143</f>
        <v>0</v>
      </c>
      <c r="E24" s="92">
        <f>DetailsOtherRecurrent!F143</f>
        <v>0</v>
      </c>
      <c r="F24" s="92">
        <f>DetailsOtherRecurrent!G143</f>
        <v>0</v>
      </c>
      <c r="G24" s="92">
        <f>DetailsOtherRecurrent!H143</f>
        <v>0</v>
      </c>
      <c r="H24" s="92">
        <f>DetailsOtherRecurrent!I143</f>
        <v>0</v>
      </c>
      <c r="I24" s="92">
        <f>DetailsOtherRecurrent!J143</f>
        <v>0</v>
      </c>
    </row>
    <row r="25" spans="2:9" ht="4.5" customHeight="1">
      <c r="B25" s="87"/>
      <c r="C25" s="87"/>
      <c r="D25" s="93"/>
      <c r="E25" s="93"/>
      <c r="F25" s="93"/>
      <c r="G25" s="93"/>
      <c r="H25" s="93"/>
      <c r="I25" s="93"/>
    </row>
    <row r="26" spans="2:9" ht="15.75" thickBot="1">
      <c r="B26" s="88"/>
      <c r="C26" s="89" t="s">
        <v>344</v>
      </c>
      <c r="D26" s="94">
        <f>SUM(D11:D24)</f>
        <v>27500000</v>
      </c>
      <c r="E26" s="94">
        <f t="shared" ref="E26:I26" si="0">SUM(E11:E24)</f>
        <v>10000000</v>
      </c>
      <c r="F26" s="94">
        <f t="shared" si="0"/>
        <v>0</v>
      </c>
      <c r="G26" s="94">
        <f t="shared" si="0"/>
        <v>200000</v>
      </c>
      <c r="H26" s="94">
        <f t="shared" si="0"/>
        <v>0</v>
      </c>
      <c r="I26" s="94">
        <f t="shared" si="0"/>
        <v>200000</v>
      </c>
    </row>
    <row r="27" spans="2:9">
      <c r="B27" s="17"/>
      <c r="C27" s="17"/>
    </row>
    <row r="28" spans="2:9" s="20" customFormat="1"/>
    <row r="29" spans="2:9" s="20" customFormat="1" ht="26.25">
      <c r="D29" s="130">
        <v>23</v>
      </c>
      <c r="E29" s="130"/>
      <c r="F29" s="130"/>
    </row>
    <row r="30" spans="2:9">
      <c r="B30" s="17"/>
      <c r="C30" s="17"/>
    </row>
    <row r="31" spans="2:9">
      <c r="B31" s="17"/>
      <c r="C31" s="17"/>
    </row>
    <row r="32" spans="2:9">
      <c r="B32" s="17"/>
      <c r="C32" s="17"/>
    </row>
    <row r="33" spans="2:3">
      <c r="B33" s="17"/>
      <c r="C33" s="17"/>
    </row>
    <row r="34" spans="2:3">
      <c r="B34" s="17"/>
      <c r="C34" s="17"/>
    </row>
    <row r="35" spans="2:3">
      <c r="B35" s="17"/>
      <c r="C35" s="17"/>
    </row>
    <row r="36" spans="2:3">
      <c r="B36" s="17"/>
      <c r="C36" s="17"/>
    </row>
    <row r="37" spans="2:3">
      <c r="B37" s="17"/>
      <c r="C37" s="17"/>
    </row>
    <row r="38" spans="2:3">
      <c r="B38" s="17"/>
      <c r="C38" s="17"/>
    </row>
    <row r="39" spans="2:3">
      <c r="B39" s="17"/>
      <c r="C39" s="17"/>
    </row>
    <row r="40" spans="2:3">
      <c r="B40" s="17"/>
      <c r="C40" s="17"/>
    </row>
    <row r="41" spans="2:3">
      <c r="B41" s="17"/>
      <c r="C41" s="17"/>
    </row>
    <row r="42" spans="2:3">
      <c r="B42" s="17"/>
      <c r="C42" s="17"/>
    </row>
    <row r="43" spans="2:3" s="20" customFormat="1"/>
    <row r="44" spans="2:3" s="20" customFormat="1"/>
    <row r="45" spans="2:3">
      <c r="B45" s="17"/>
      <c r="C45" s="17"/>
    </row>
    <row r="46" spans="2:3">
      <c r="B46" s="17"/>
      <c r="C46" s="17"/>
    </row>
    <row r="47" spans="2:3">
      <c r="B47" s="17"/>
      <c r="C47" s="17"/>
    </row>
    <row r="48" spans="2:3">
      <c r="B48" s="17"/>
      <c r="C48" s="17"/>
    </row>
    <row r="49" spans="2:3">
      <c r="B49" s="17"/>
      <c r="C49" s="17"/>
    </row>
    <row r="50" spans="2:3">
      <c r="B50" s="17"/>
      <c r="C50" s="17"/>
    </row>
    <row r="51" spans="2:3">
      <c r="B51" s="17"/>
      <c r="C51" s="17"/>
    </row>
    <row r="52" spans="2:3">
      <c r="B52" s="17"/>
      <c r="C52" s="17"/>
    </row>
    <row r="53" spans="2:3">
      <c r="B53" s="17"/>
      <c r="C53" s="17"/>
    </row>
    <row r="54" spans="2:3">
      <c r="B54" s="17"/>
      <c r="C54" s="17"/>
    </row>
    <row r="55" spans="2:3">
      <c r="B55" s="17"/>
      <c r="C55" s="17"/>
    </row>
    <row r="56" spans="2:3">
      <c r="B56" s="17"/>
      <c r="C56" s="17"/>
    </row>
    <row r="57" spans="2:3">
      <c r="B57" s="17"/>
      <c r="C57" s="17"/>
    </row>
    <row r="58" spans="2:3" s="20" customFormat="1"/>
    <row r="59" spans="2:3" s="20" customFormat="1"/>
    <row r="60" spans="2:3">
      <c r="B60" s="17"/>
      <c r="C60" s="17"/>
    </row>
    <row r="61" spans="2:3">
      <c r="B61" s="17"/>
      <c r="C61" s="17"/>
    </row>
    <row r="62" spans="2:3" s="20" customFormat="1"/>
    <row r="63" spans="2:3" s="20" customFormat="1"/>
    <row r="64" spans="2:3" s="18" customFormat="1"/>
    <row r="65" spans="2:3" s="18" customFormat="1"/>
    <row r="66" spans="2:3">
      <c r="B66" s="17"/>
      <c r="C66" s="17"/>
    </row>
    <row r="67" spans="2:3">
      <c r="B67" s="17"/>
      <c r="C67" s="17"/>
    </row>
    <row r="68" spans="2:3">
      <c r="B68" s="17"/>
      <c r="C68" s="17"/>
    </row>
    <row r="69" spans="2:3">
      <c r="B69" s="17"/>
      <c r="C69" s="17"/>
    </row>
    <row r="70" spans="2:3">
      <c r="B70" s="17"/>
      <c r="C70" s="17"/>
    </row>
    <row r="71" spans="2:3" s="20" customFormat="1"/>
    <row r="72" spans="2:3" s="20" customFormat="1"/>
    <row r="73" spans="2:3" s="20" customFormat="1"/>
    <row r="74" spans="2:3" s="20" customFormat="1"/>
    <row r="75" spans="2:3">
      <c r="B75" s="17"/>
      <c r="C75" s="17"/>
    </row>
    <row r="76" spans="2:3">
      <c r="B76" s="17"/>
      <c r="C76" s="17"/>
    </row>
    <row r="77" spans="2:3">
      <c r="B77" s="17"/>
      <c r="C77" s="17"/>
    </row>
    <row r="78" spans="2:3">
      <c r="B78" s="17"/>
      <c r="C78" s="17"/>
    </row>
    <row r="79" spans="2:3">
      <c r="B79" s="17"/>
      <c r="C79" s="17"/>
    </row>
    <row r="80" spans="2:3">
      <c r="B80" s="17"/>
      <c r="C80" s="17"/>
    </row>
    <row r="81" spans="2:3">
      <c r="B81" s="17"/>
      <c r="C81" s="17"/>
    </row>
    <row r="82" spans="2:3">
      <c r="B82" s="17"/>
      <c r="C82" s="17"/>
    </row>
    <row r="83" spans="2:3" s="20" customFormat="1"/>
    <row r="84" spans="2:3" s="20" customFormat="1"/>
    <row r="85" spans="2:3">
      <c r="B85" s="17"/>
      <c r="C85" s="17"/>
    </row>
    <row r="86" spans="2:3">
      <c r="B86" s="17"/>
      <c r="C86" s="17"/>
    </row>
    <row r="87" spans="2:3">
      <c r="B87" s="17"/>
      <c r="C87" s="17"/>
    </row>
    <row r="88" spans="2:3">
      <c r="B88" s="17"/>
      <c r="C88" s="17"/>
    </row>
    <row r="89" spans="2:3">
      <c r="B89" s="17"/>
      <c r="C89" s="17"/>
    </row>
    <row r="90" spans="2:3">
      <c r="B90" s="17"/>
      <c r="C90" s="17"/>
    </row>
    <row r="91" spans="2:3" s="20" customFormat="1"/>
    <row r="92" spans="2:3" s="20" customFormat="1"/>
    <row r="93" spans="2:3">
      <c r="B93" s="17"/>
      <c r="C93" s="17"/>
    </row>
    <row r="94" spans="2:3">
      <c r="B94" s="17"/>
      <c r="C94" s="17"/>
    </row>
    <row r="95" spans="2:3">
      <c r="B95" s="17"/>
      <c r="C95" s="17"/>
    </row>
    <row r="96" spans="2:3">
      <c r="B96" s="17"/>
      <c r="C96" s="17"/>
    </row>
    <row r="97" spans="2:3">
      <c r="B97" s="17"/>
      <c r="C97" s="17"/>
    </row>
    <row r="98" spans="2:3">
      <c r="B98" s="17"/>
      <c r="C98" s="17"/>
    </row>
    <row r="99" spans="2:3">
      <c r="B99" s="17"/>
      <c r="C99" s="17"/>
    </row>
    <row r="100" spans="2:3" s="20" customFormat="1"/>
    <row r="101" spans="2:3" s="20" customFormat="1"/>
    <row r="102" spans="2:3">
      <c r="B102" s="17"/>
      <c r="C102" s="17"/>
    </row>
    <row r="103" spans="2:3">
      <c r="B103" s="17"/>
      <c r="C103" s="17"/>
    </row>
    <row r="104" spans="2:3">
      <c r="B104" s="17"/>
      <c r="C104" s="17"/>
    </row>
    <row r="105" spans="2:3">
      <c r="B105" s="17"/>
      <c r="C105" s="17"/>
    </row>
    <row r="106" spans="2:3">
      <c r="B106" s="17"/>
      <c r="C106" s="17"/>
    </row>
    <row r="107" spans="2:3">
      <c r="B107" s="17"/>
      <c r="C107" s="17"/>
    </row>
    <row r="108" spans="2:3" ht="21.75" customHeight="1">
      <c r="B108" s="17"/>
      <c r="C108" s="17"/>
    </row>
    <row r="109" spans="2:3">
      <c r="B109" s="17"/>
      <c r="C109" s="17"/>
    </row>
    <row r="110" spans="2:3">
      <c r="B110" s="17"/>
      <c r="C110" s="17"/>
    </row>
    <row r="111" spans="2:3">
      <c r="B111" s="17"/>
      <c r="C111" s="17"/>
    </row>
    <row r="112" spans="2:3">
      <c r="B112" s="17"/>
      <c r="C112" s="17"/>
    </row>
    <row r="113" spans="2:3">
      <c r="B113" s="17"/>
      <c r="C113" s="17"/>
    </row>
    <row r="114" spans="2:3">
      <c r="B114" s="17"/>
      <c r="C114" s="17"/>
    </row>
    <row r="115" spans="2:3">
      <c r="B115" s="17"/>
      <c r="C115" s="17"/>
    </row>
    <row r="116" spans="2:3" s="20" customFormat="1"/>
    <row r="117" spans="2:3" s="20" customFormat="1"/>
    <row r="118" spans="2:3" s="20" customFormat="1"/>
    <row r="119" spans="2:3">
      <c r="B119" s="17"/>
      <c r="C119" s="17"/>
    </row>
    <row r="120" spans="2:3">
      <c r="B120" s="17"/>
      <c r="C120" s="17"/>
    </row>
    <row r="121" spans="2:3">
      <c r="B121" s="17"/>
      <c r="C121" s="17"/>
    </row>
    <row r="122" spans="2:3">
      <c r="B122" s="17"/>
      <c r="C122" s="17"/>
    </row>
    <row r="123" spans="2:3">
      <c r="B123" s="17"/>
      <c r="C123" s="17"/>
    </row>
    <row r="124" spans="2:3">
      <c r="B124" s="17"/>
      <c r="C124" s="17"/>
    </row>
    <row r="125" spans="2:3">
      <c r="B125" s="17"/>
      <c r="C125" s="17"/>
    </row>
    <row r="126" spans="2:3">
      <c r="B126" s="17"/>
      <c r="C126" s="17"/>
    </row>
    <row r="127" spans="2:3" s="20" customFormat="1"/>
    <row r="128" spans="2:3">
      <c r="B128" s="17"/>
      <c r="C128" s="17"/>
    </row>
    <row r="129" spans="2:3">
      <c r="B129" s="17"/>
      <c r="C129" s="17"/>
    </row>
    <row r="130" spans="2:3" s="20" customFormat="1"/>
    <row r="131" spans="2:3" s="20" customFormat="1"/>
    <row r="132" spans="2:3" s="20" customFormat="1"/>
    <row r="133" spans="2:3">
      <c r="B133" s="17"/>
      <c r="C133" s="17"/>
    </row>
    <row r="134" spans="2:3">
      <c r="B134" s="17"/>
      <c r="C134" s="17"/>
    </row>
    <row r="135" spans="2:3">
      <c r="B135" s="17"/>
      <c r="C135" s="17"/>
    </row>
    <row r="136" spans="2:3">
      <c r="B136" s="17"/>
      <c r="C136" s="17"/>
    </row>
    <row r="137" spans="2:3">
      <c r="B137" s="17"/>
      <c r="C137" s="17"/>
    </row>
    <row r="138" spans="2:3">
      <c r="B138" s="17"/>
      <c r="C138" s="17"/>
    </row>
    <row r="139" spans="2:3">
      <c r="B139" s="17"/>
      <c r="C139" s="17"/>
    </row>
    <row r="140" spans="2:3">
      <c r="B140" s="17"/>
      <c r="C140" s="17"/>
    </row>
    <row r="141" spans="2:3" s="20" customFormat="1"/>
    <row r="142" spans="2:3">
      <c r="B142" s="17"/>
      <c r="C142" s="17"/>
    </row>
    <row r="143" spans="2:3" s="20" customFormat="1"/>
    <row r="144" spans="2:3">
      <c r="B144" s="17"/>
      <c r="C144" s="17"/>
    </row>
    <row r="145" spans="2:3" s="20" customFormat="1"/>
    <row r="146" spans="2:3">
      <c r="B146" s="17"/>
      <c r="C146" s="17"/>
    </row>
    <row r="147" spans="2:3">
      <c r="B147" s="17"/>
      <c r="C147" s="17"/>
    </row>
    <row r="148" spans="2:3">
      <c r="B148" s="17"/>
      <c r="C148" s="17"/>
    </row>
    <row r="149" spans="2:3">
      <c r="B149" s="17"/>
      <c r="C149" s="17"/>
    </row>
    <row r="150" spans="2:3">
      <c r="B150" s="17"/>
      <c r="C150" s="17"/>
    </row>
    <row r="151" spans="2:3">
      <c r="B151" s="17"/>
      <c r="C151" s="17"/>
    </row>
    <row r="152" spans="2:3">
      <c r="B152" s="17"/>
      <c r="C152" s="17"/>
    </row>
    <row r="153" spans="2:3">
      <c r="B153" s="17"/>
      <c r="C153" s="17"/>
    </row>
    <row r="154" spans="2:3">
      <c r="B154" s="17"/>
      <c r="C154" s="17"/>
    </row>
    <row r="155" spans="2:3">
      <c r="B155" s="17"/>
      <c r="C155" s="17"/>
    </row>
    <row r="156" spans="2:3">
      <c r="B156" s="17"/>
      <c r="C156" s="17"/>
    </row>
    <row r="157" spans="2:3">
      <c r="B157" s="17"/>
      <c r="C157" s="17"/>
    </row>
    <row r="158" spans="2:3">
      <c r="B158" s="17"/>
      <c r="C158" s="17"/>
    </row>
    <row r="159" spans="2:3">
      <c r="B159" s="17"/>
      <c r="C159" s="17"/>
    </row>
    <row r="160" spans="2:3">
      <c r="B160" s="17"/>
      <c r="C160" s="17"/>
    </row>
    <row r="161" spans="2:3">
      <c r="B161" s="17"/>
      <c r="C161" s="17"/>
    </row>
    <row r="162" spans="2:3">
      <c r="B162" s="17"/>
      <c r="C162" s="17"/>
    </row>
    <row r="163" spans="2:3">
      <c r="B163" s="17"/>
      <c r="C163" s="17"/>
    </row>
    <row r="164" spans="2:3">
      <c r="B164" s="17"/>
      <c r="C164" s="17"/>
    </row>
    <row r="165" spans="2:3">
      <c r="B165" s="17"/>
      <c r="C165" s="17"/>
    </row>
    <row r="166" spans="2:3">
      <c r="B166" s="17"/>
      <c r="C166" s="17"/>
    </row>
    <row r="167" spans="2:3">
      <c r="B167" s="17"/>
      <c r="C167" s="17"/>
    </row>
    <row r="168" spans="2:3">
      <c r="B168" s="17"/>
      <c r="C168" s="17"/>
    </row>
  </sheetData>
  <sheetProtection algorithmName="SHA-512" hashValue="WLxU2/bnnvU/Uuqiclzdd6TFgp9RpIZwkrc0RjhtTwQWDoF8Ro7O4HdBWHz+9nfAOjRUliaK3vCDTinLxl2O6Q==" saltValue="D/guJSoHnvCwu0VklG31jg==" spinCount="100000" sheet="1" formatColumns="0" formatRows="0"/>
  <mergeCells count="3">
    <mergeCell ref="B5:I5"/>
    <mergeCell ref="B4:H4"/>
    <mergeCell ref="D29:F29"/>
  </mergeCells>
  <hyperlinks>
    <hyperlink ref="C1" location="DataEntry!A1" tooltip="Go back to Data Entry" display="Data Entry" xr:uid="{00000000-0004-0000-0400-000000000000}"/>
    <hyperlink ref="I1" location="SummaryOtherRecurrent!A1" tooltip="Back to Summary of Recurrent Expenditure" display="Back" xr:uid="{00000000-0004-0000-0400-000001000000}"/>
  </hyperlinks>
  <printOptions horizontalCentered="1"/>
  <pageMargins left="0.21" right="0.25" top="0.75" bottom="0.25" header="0.3" footer="0.3"/>
  <pageSetup paperSize="5" scale="7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C1:S146"/>
  <sheetViews>
    <sheetView showGridLines="0" view="pageBreakPreview" topLeftCell="C1" zoomScaleNormal="96" zoomScaleSheetLayoutView="100" workbookViewId="0">
      <pane ySplit="4" topLeftCell="A41" activePane="bottomLeft" state="frozen"/>
      <selection activeCell="B1" sqref="B1"/>
      <selection pane="bottomLeft" activeCell="E145" sqref="E145"/>
    </sheetView>
  </sheetViews>
  <sheetFormatPr defaultRowHeight="15"/>
  <cols>
    <col min="1" max="2" width="4.85546875" style="17" customWidth="1"/>
    <col min="3" max="3" width="19.28515625" style="21" customWidth="1"/>
    <col min="4" max="4" width="67.140625" style="22" customWidth="1"/>
    <col min="5" max="10" width="21.140625" style="17" customWidth="1"/>
    <col min="11" max="11" width="5" style="17" customWidth="1"/>
    <col min="12" max="254" width="9.140625" style="17"/>
    <col min="255" max="255" width="4.85546875" style="17" customWidth="1"/>
    <col min="256" max="256" width="13.85546875" style="17" customWidth="1"/>
    <col min="257" max="257" width="49.7109375" style="17" customWidth="1"/>
    <col min="258" max="263" width="21.140625" style="17" customWidth="1"/>
    <col min="264" max="264" width="5" style="17" customWidth="1"/>
    <col min="265" max="267" width="14.140625" style="17" customWidth="1"/>
    <col min="268" max="510" width="9.140625" style="17"/>
    <col min="511" max="511" width="4.85546875" style="17" customWidth="1"/>
    <col min="512" max="512" width="13.85546875" style="17" customWidth="1"/>
    <col min="513" max="513" width="49.7109375" style="17" customWidth="1"/>
    <col min="514" max="519" width="21.140625" style="17" customWidth="1"/>
    <col min="520" max="520" width="5" style="17" customWidth="1"/>
    <col min="521" max="523" width="14.140625" style="17" customWidth="1"/>
    <col min="524" max="766" width="9.140625" style="17"/>
    <col min="767" max="767" width="4.85546875" style="17" customWidth="1"/>
    <col min="768" max="768" width="13.85546875" style="17" customWidth="1"/>
    <col min="769" max="769" width="49.7109375" style="17" customWidth="1"/>
    <col min="770" max="775" width="21.140625" style="17" customWidth="1"/>
    <col min="776" max="776" width="5" style="17" customWidth="1"/>
    <col min="777" max="779" width="14.140625" style="17" customWidth="1"/>
    <col min="780" max="1022" width="9.140625" style="17"/>
    <col min="1023" max="1023" width="4.85546875" style="17" customWidth="1"/>
    <col min="1024" max="1024" width="13.85546875" style="17" customWidth="1"/>
    <col min="1025" max="1025" width="49.7109375" style="17" customWidth="1"/>
    <col min="1026" max="1031" width="21.140625" style="17" customWidth="1"/>
    <col min="1032" max="1032" width="5" style="17" customWidth="1"/>
    <col min="1033" max="1035" width="14.140625" style="17" customWidth="1"/>
    <col min="1036" max="1278" width="9.140625" style="17"/>
    <col min="1279" max="1279" width="4.85546875" style="17" customWidth="1"/>
    <col min="1280" max="1280" width="13.85546875" style="17" customWidth="1"/>
    <col min="1281" max="1281" width="49.7109375" style="17" customWidth="1"/>
    <col min="1282" max="1287" width="21.140625" style="17" customWidth="1"/>
    <col min="1288" max="1288" width="5" style="17" customWidth="1"/>
    <col min="1289" max="1291" width="14.140625" style="17" customWidth="1"/>
    <col min="1292" max="1534" width="9.140625" style="17"/>
    <col min="1535" max="1535" width="4.85546875" style="17" customWidth="1"/>
    <col min="1536" max="1536" width="13.85546875" style="17" customWidth="1"/>
    <col min="1537" max="1537" width="49.7109375" style="17" customWidth="1"/>
    <col min="1538" max="1543" width="21.140625" style="17" customWidth="1"/>
    <col min="1544" max="1544" width="5" style="17" customWidth="1"/>
    <col min="1545" max="1547" width="14.140625" style="17" customWidth="1"/>
    <col min="1548" max="1790" width="9.140625" style="17"/>
    <col min="1791" max="1791" width="4.85546875" style="17" customWidth="1"/>
    <col min="1792" max="1792" width="13.85546875" style="17" customWidth="1"/>
    <col min="1793" max="1793" width="49.7109375" style="17" customWidth="1"/>
    <col min="1794" max="1799" width="21.140625" style="17" customWidth="1"/>
    <col min="1800" max="1800" width="5" style="17" customWidth="1"/>
    <col min="1801" max="1803" width="14.140625" style="17" customWidth="1"/>
    <col min="1804" max="2046" width="9.140625" style="17"/>
    <col min="2047" max="2047" width="4.85546875" style="17" customWidth="1"/>
    <col min="2048" max="2048" width="13.85546875" style="17" customWidth="1"/>
    <col min="2049" max="2049" width="49.7109375" style="17" customWidth="1"/>
    <col min="2050" max="2055" width="21.140625" style="17" customWidth="1"/>
    <col min="2056" max="2056" width="5" style="17" customWidth="1"/>
    <col min="2057" max="2059" width="14.140625" style="17" customWidth="1"/>
    <col min="2060" max="2302" width="9.140625" style="17"/>
    <col min="2303" max="2303" width="4.85546875" style="17" customWidth="1"/>
    <col min="2304" max="2304" width="13.85546875" style="17" customWidth="1"/>
    <col min="2305" max="2305" width="49.7109375" style="17" customWidth="1"/>
    <col min="2306" max="2311" width="21.140625" style="17" customWidth="1"/>
    <col min="2312" max="2312" width="5" style="17" customWidth="1"/>
    <col min="2313" max="2315" width="14.140625" style="17" customWidth="1"/>
    <col min="2316" max="2558" width="9.140625" style="17"/>
    <col min="2559" max="2559" width="4.85546875" style="17" customWidth="1"/>
    <col min="2560" max="2560" width="13.85546875" style="17" customWidth="1"/>
    <col min="2561" max="2561" width="49.7109375" style="17" customWidth="1"/>
    <col min="2562" max="2567" width="21.140625" style="17" customWidth="1"/>
    <col min="2568" max="2568" width="5" style="17" customWidth="1"/>
    <col min="2569" max="2571" width="14.140625" style="17" customWidth="1"/>
    <col min="2572" max="2814" width="9.140625" style="17"/>
    <col min="2815" max="2815" width="4.85546875" style="17" customWidth="1"/>
    <col min="2816" max="2816" width="13.85546875" style="17" customWidth="1"/>
    <col min="2817" max="2817" width="49.7109375" style="17" customWidth="1"/>
    <col min="2818" max="2823" width="21.140625" style="17" customWidth="1"/>
    <col min="2824" max="2824" width="5" style="17" customWidth="1"/>
    <col min="2825" max="2827" width="14.140625" style="17" customWidth="1"/>
    <col min="2828" max="3070" width="9.140625" style="17"/>
    <col min="3071" max="3071" width="4.85546875" style="17" customWidth="1"/>
    <col min="3072" max="3072" width="13.85546875" style="17" customWidth="1"/>
    <col min="3073" max="3073" width="49.7109375" style="17" customWidth="1"/>
    <col min="3074" max="3079" width="21.140625" style="17" customWidth="1"/>
    <col min="3080" max="3080" width="5" style="17" customWidth="1"/>
    <col min="3081" max="3083" width="14.140625" style="17" customWidth="1"/>
    <col min="3084" max="3326" width="9.140625" style="17"/>
    <col min="3327" max="3327" width="4.85546875" style="17" customWidth="1"/>
    <col min="3328" max="3328" width="13.85546875" style="17" customWidth="1"/>
    <col min="3329" max="3329" width="49.7109375" style="17" customWidth="1"/>
    <col min="3330" max="3335" width="21.140625" style="17" customWidth="1"/>
    <col min="3336" max="3336" width="5" style="17" customWidth="1"/>
    <col min="3337" max="3339" width="14.140625" style="17" customWidth="1"/>
    <col min="3340" max="3582" width="9.140625" style="17"/>
    <col min="3583" max="3583" width="4.85546875" style="17" customWidth="1"/>
    <col min="3584" max="3584" width="13.85546875" style="17" customWidth="1"/>
    <col min="3585" max="3585" width="49.7109375" style="17" customWidth="1"/>
    <col min="3586" max="3591" width="21.140625" style="17" customWidth="1"/>
    <col min="3592" max="3592" width="5" style="17" customWidth="1"/>
    <col min="3593" max="3595" width="14.140625" style="17" customWidth="1"/>
    <col min="3596" max="3838" width="9.140625" style="17"/>
    <col min="3839" max="3839" width="4.85546875" style="17" customWidth="1"/>
    <col min="3840" max="3840" width="13.85546875" style="17" customWidth="1"/>
    <col min="3841" max="3841" width="49.7109375" style="17" customWidth="1"/>
    <col min="3842" max="3847" width="21.140625" style="17" customWidth="1"/>
    <col min="3848" max="3848" width="5" style="17" customWidth="1"/>
    <col min="3849" max="3851" width="14.140625" style="17" customWidth="1"/>
    <col min="3852" max="4094" width="9.140625" style="17"/>
    <col min="4095" max="4095" width="4.85546875" style="17" customWidth="1"/>
    <col min="4096" max="4096" width="13.85546875" style="17" customWidth="1"/>
    <col min="4097" max="4097" width="49.7109375" style="17" customWidth="1"/>
    <col min="4098" max="4103" width="21.140625" style="17" customWidth="1"/>
    <col min="4104" max="4104" width="5" style="17" customWidth="1"/>
    <col min="4105" max="4107" width="14.140625" style="17" customWidth="1"/>
    <col min="4108" max="4350" width="9.140625" style="17"/>
    <col min="4351" max="4351" width="4.85546875" style="17" customWidth="1"/>
    <col min="4352" max="4352" width="13.85546875" style="17" customWidth="1"/>
    <col min="4353" max="4353" width="49.7109375" style="17" customWidth="1"/>
    <col min="4354" max="4359" width="21.140625" style="17" customWidth="1"/>
    <col min="4360" max="4360" width="5" style="17" customWidth="1"/>
    <col min="4361" max="4363" width="14.140625" style="17" customWidth="1"/>
    <col min="4364" max="4606" width="9.140625" style="17"/>
    <col min="4607" max="4607" width="4.85546875" style="17" customWidth="1"/>
    <col min="4608" max="4608" width="13.85546875" style="17" customWidth="1"/>
    <col min="4609" max="4609" width="49.7109375" style="17" customWidth="1"/>
    <col min="4610" max="4615" width="21.140625" style="17" customWidth="1"/>
    <col min="4616" max="4616" width="5" style="17" customWidth="1"/>
    <col min="4617" max="4619" width="14.140625" style="17" customWidth="1"/>
    <col min="4620" max="4862" width="9.140625" style="17"/>
    <col min="4863" max="4863" width="4.85546875" style="17" customWidth="1"/>
    <col min="4864" max="4864" width="13.85546875" style="17" customWidth="1"/>
    <col min="4865" max="4865" width="49.7109375" style="17" customWidth="1"/>
    <col min="4866" max="4871" width="21.140625" style="17" customWidth="1"/>
    <col min="4872" max="4872" width="5" style="17" customWidth="1"/>
    <col min="4873" max="4875" width="14.140625" style="17" customWidth="1"/>
    <col min="4876" max="5118" width="9.140625" style="17"/>
    <col min="5119" max="5119" width="4.85546875" style="17" customWidth="1"/>
    <col min="5120" max="5120" width="13.85546875" style="17" customWidth="1"/>
    <col min="5121" max="5121" width="49.7109375" style="17" customWidth="1"/>
    <col min="5122" max="5127" width="21.140625" style="17" customWidth="1"/>
    <col min="5128" max="5128" width="5" style="17" customWidth="1"/>
    <col min="5129" max="5131" width="14.140625" style="17" customWidth="1"/>
    <col min="5132" max="5374" width="9.140625" style="17"/>
    <col min="5375" max="5375" width="4.85546875" style="17" customWidth="1"/>
    <col min="5376" max="5376" width="13.85546875" style="17" customWidth="1"/>
    <col min="5377" max="5377" width="49.7109375" style="17" customWidth="1"/>
    <col min="5378" max="5383" width="21.140625" style="17" customWidth="1"/>
    <col min="5384" max="5384" width="5" style="17" customWidth="1"/>
    <col min="5385" max="5387" width="14.140625" style="17" customWidth="1"/>
    <col min="5388" max="5630" width="9.140625" style="17"/>
    <col min="5631" max="5631" width="4.85546875" style="17" customWidth="1"/>
    <col min="5632" max="5632" width="13.85546875" style="17" customWidth="1"/>
    <col min="5633" max="5633" width="49.7109375" style="17" customWidth="1"/>
    <col min="5634" max="5639" width="21.140625" style="17" customWidth="1"/>
    <col min="5640" max="5640" width="5" style="17" customWidth="1"/>
    <col min="5641" max="5643" width="14.140625" style="17" customWidth="1"/>
    <col min="5644" max="5886" width="9.140625" style="17"/>
    <col min="5887" max="5887" width="4.85546875" style="17" customWidth="1"/>
    <col min="5888" max="5888" width="13.85546875" style="17" customWidth="1"/>
    <col min="5889" max="5889" width="49.7109375" style="17" customWidth="1"/>
    <col min="5890" max="5895" width="21.140625" style="17" customWidth="1"/>
    <col min="5896" max="5896" width="5" style="17" customWidth="1"/>
    <col min="5897" max="5899" width="14.140625" style="17" customWidth="1"/>
    <col min="5900" max="6142" width="9.140625" style="17"/>
    <col min="6143" max="6143" width="4.85546875" style="17" customWidth="1"/>
    <col min="6144" max="6144" width="13.85546875" style="17" customWidth="1"/>
    <col min="6145" max="6145" width="49.7109375" style="17" customWidth="1"/>
    <col min="6146" max="6151" width="21.140625" style="17" customWidth="1"/>
    <col min="6152" max="6152" width="5" style="17" customWidth="1"/>
    <col min="6153" max="6155" width="14.140625" style="17" customWidth="1"/>
    <col min="6156" max="6398" width="9.140625" style="17"/>
    <col min="6399" max="6399" width="4.85546875" style="17" customWidth="1"/>
    <col min="6400" max="6400" width="13.85546875" style="17" customWidth="1"/>
    <col min="6401" max="6401" width="49.7109375" style="17" customWidth="1"/>
    <col min="6402" max="6407" width="21.140625" style="17" customWidth="1"/>
    <col min="6408" max="6408" width="5" style="17" customWidth="1"/>
    <col min="6409" max="6411" width="14.140625" style="17" customWidth="1"/>
    <col min="6412" max="6654" width="9.140625" style="17"/>
    <col min="6655" max="6655" width="4.85546875" style="17" customWidth="1"/>
    <col min="6656" max="6656" width="13.85546875" style="17" customWidth="1"/>
    <col min="6657" max="6657" width="49.7109375" style="17" customWidth="1"/>
    <col min="6658" max="6663" width="21.140625" style="17" customWidth="1"/>
    <col min="6664" max="6664" width="5" style="17" customWidth="1"/>
    <col min="6665" max="6667" width="14.140625" style="17" customWidth="1"/>
    <col min="6668" max="6910" width="9.140625" style="17"/>
    <col min="6911" max="6911" width="4.85546875" style="17" customWidth="1"/>
    <col min="6912" max="6912" width="13.85546875" style="17" customWidth="1"/>
    <col min="6913" max="6913" width="49.7109375" style="17" customWidth="1"/>
    <col min="6914" max="6919" width="21.140625" style="17" customWidth="1"/>
    <col min="6920" max="6920" width="5" style="17" customWidth="1"/>
    <col min="6921" max="6923" width="14.140625" style="17" customWidth="1"/>
    <col min="6924" max="7166" width="9.140625" style="17"/>
    <col min="7167" max="7167" width="4.85546875" style="17" customWidth="1"/>
    <col min="7168" max="7168" width="13.85546875" style="17" customWidth="1"/>
    <col min="7169" max="7169" width="49.7109375" style="17" customWidth="1"/>
    <col min="7170" max="7175" width="21.140625" style="17" customWidth="1"/>
    <col min="7176" max="7176" width="5" style="17" customWidth="1"/>
    <col min="7177" max="7179" width="14.140625" style="17" customWidth="1"/>
    <col min="7180" max="7422" width="9.140625" style="17"/>
    <col min="7423" max="7423" width="4.85546875" style="17" customWidth="1"/>
    <col min="7424" max="7424" width="13.85546875" style="17" customWidth="1"/>
    <col min="7425" max="7425" width="49.7109375" style="17" customWidth="1"/>
    <col min="7426" max="7431" width="21.140625" style="17" customWidth="1"/>
    <col min="7432" max="7432" width="5" style="17" customWidth="1"/>
    <col min="7433" max="7435" width="14.140625" style="17" customWidth="1"/>
    <col min="7436" max="7678" width="9.140625" style="17"/>
    <col min="7679" max="7679" width="4.85546875" style="17" customWidth="1"/>
    <col min="7680" max="7680" width="13.85546875" style="17" customWidth="1"/>
    <col min="7681" max="7681" width="49.7109375" style="17" customWidth="1"/>
    <col min="7682" max="7687" width="21.140625" style="17" customWidth="1"/>
    <col min="7688" max="7688" width="5" style="17" customWidth="1"/>
    <col min="7689" max="7691" width="14.140625" style="17" customWidth="1"/>
    <col min="7692" max="7934" width="9.140625" style="17"/>
    <col min="7935" max="7935" width="4.85546875" style="17" customWidth="1"/>
    <col min="7936" max="7936" width="13.85546875" style="17" customWidth="1"/>
    <col min="7937" max="7937" width="49.7109375" style="17" customWidth="1"/>
    <col min="7938" max="7943" width="21.140625" style="17" customWidth="1"/>
    <col min="7944" max="7944" width="5" style="17" customWidth="1"/>
    <col min="7945" max="7947" width="14.140625" style="17" customWidth="1"/>
    <col min="7948" max="8190" width="9.140625" style="17"/>
    <col min="8191" max="8191" width="4.85546875" style="17" customWidth="1"/>
    <col min="8192" max="8192" width="13.85546875" style="17" customWidth="1"/>
    <col min="8193" max="8193" width="49.7109375" style="17" customWidth="1"/>
    <col min="8194" max="8199" width="21.140625" style="17" customWidth="1"/>
    <col min="8200" max="8200" width="5" style="17" customWidth="1"/>
    <col min="8201" max="8203" width="14.140625" style="17" customWidth="1"/>
    <col min="8204" max="8446" width="9.140625" style="17"/>
    <col min="8447" max="8447" width="4.85546875" style="17" customWidth="1"/>
    <col min="8448" max="8448" width="13.85546875" style="17" customWidth="1"/>
    <col min="8449" max="8449" width="49.7109375" style="17" customWidth="1"/>
    <col min="8450" max="8455" width="21.140625" style="17" customWidth="1"/>
    <col min="8456" max="8456" width="5" style="17" customWidth="1"/>
    <col min="8457" max="8459" width="14.140625" style="17" customWidth="1"/>
    <col min="8460" max="8702" width="9.140625" style="17"/>
    <col min="8703" max="8703" width="4.85546875" style="17" customWidth="1"/>
    <col min="8704" max="8704" width="13.85546875" style="17" customWidth="1"/>
    <col min="8705" max="8705" width="49.7109375" style="17" customWidth="1"/>
    <col min="8706" max="8711" width="21.140625" style="17" customWidth="1"/>
    <col min="8712" max="8712" width="5" style="17" customWidth="1"/>
    <col min="8713" max="8715" width="14.140625" style="17" customWidth="1"/>
    <col min="8716" max="8958" width="9.140625" style="17"/>
    <col min="8959" max="8959" width="4.85546875" style="17" customWidth="1"/>
    <col min="8960" max="8960" width="13.85546875" style="17" customWidth="1"/>
    <col min="8961" max="8961" width="49.7109375" style="17" customWidth="1"/>
    <col min="8962" max="8967" width="21.140625" style="17" customWidth="1"/>
    <col min="8968" max="8968" width="5" style="17" customWidth="1"/>
    <col min="8969" max="8971" width="14.140625" style="17" customWidth="1"/>
    <col min="8972" max="9214" width="9.140625" style="17"/>
    <col min="9215" max="9215" width="4.85546875" style="17" customWidth="1"/>
    <col min="9216" max="9216" width="13.85546875" style="17" customWidth="1"/>
    <col min="9217" max="9217" width="49.7109375" style="17" customWidth="1"/>
    <col min="9218" max="9223" width="21.140625" style="17" customWidth="1"/>
    <col min="9224" max="9224" width="5" style="17" customWidth="1"/>
    <col min="9225" max="9227" width="14.140625" style="17" customWidth="1"/>
    <col min="9228" max="9470" width="9.140625" style="17"/>
    <col min="9471" max="9471" width="4.85546875" style="17" customWidth="1"/>
    <col min="9472" max="9472" width="13.85546875" style="17" customWidth="1"/>
    <col min="9473" max="9473" width="49.7109375" style="17" customWidth="1"/>
    <col min="9474" max="9479" width="21.140625" style="17" customWidth="1"/>
    <col min="9480" max="9480" width="5" style="17" customWidth="1"/>
    <col min="9481" max="9483" width="14.140625" style="17" customWidth="1"/>
    <col min="9484" max="9726" width="9.140625" style="17"/>
    <col min="9727" max="9727" width="4.85546875" style="17" customWidth="1"/>
    <col min="9728" max="9728" width="13.85546875" style="17" customWidth="1"/>
    <col min="9729" max="9729" width="49.7109375" style="17" customWidth="1"/>
    <col min="9730" max="9735" width="21.140625" style="17" customWidth="1"/>
    <col min="9736" max="9736" width="5" style="17" customWidth="1"/>
    <col min="9737" max="9739" width="14.140625" style="17" customWidth="1"/>
    <col min="9740" max="9982" width="9.140625" style="17"/>
    <col min="9983" max="9983" width="4.85546875" style="17" customWidth="1"/>
    <col min="9984" max="9984" width="13.85546875" style="17" customWidth="1"/>
    <col min="9985" max="9985" width="49.7109375" style="17" customWidth="1"/>
    <col min="9986" max="9991" width="21.140625" style="17" customWidth="1"/>
    <col min="9992" max="9992" width="5" style="17" customWidth="1"/>
    <col min="9993" max="9995" width="14.140625" style="17" customWidth="1"/>
    <col min="9996" max="10238" width="9.140625" style="17"/>
    <col min="10239" max="10239" width="4.85546875" style="17" customWidth="1"/>
    <col min="10240" max="10240" width="13.85546875" style="17" customWidth="1"/>
    <col min="10241" max="10241" width="49.7109375" style="17" customWidth="1"/>
    <col min="10242" max="10247" width="21.140625" style="17" customWidth="1"/>
    <col min="10248" max="10248" width="5" style="17" customWidth="1"/>
    <col min="10249" max="10251" width="14.140625" style="17" customWidth="1"/>
    <col min="10252" max="10494" width="9.140625" style="17"/>
    <col min="10495" max="10495" width="4.85546875" style="17" customWidth="1"/>
    <col min="10496" max="10496" width="13.85546875" style="17" customWidth="1"/>
    <col min="10497" max="10497" width="49.7109375" style="17" customWidth="1"/>
    <col min="10498" max="10503" width="21.140625" style="17" customWidth="1"/>
    <col min="10504" max="10504" width="5" style="17" customWidth="1"/>
    <col min="10505" max="10507" width="14.140625" style="17" customWidth="1"/>
    <col min="10508" max="10750" width="9.140625" style="17"/>
    <col min="10751" max="10751" width="4.85546875" style="17" customWidth="1"/>
    <col min="10752" max="10752" width="13.85546875" style="17" customWidth="1"/>
    <col min="10753" max="10753" width="49.7109375" style="17" customWidth="1"/>
    <col min="10754" max="10759" width="21.140625" style="17" customWidth="1"/>
    <col min="10760" max="10760" width="5" style="17" customWidth="1"/>
    <col min="10761" max="10763" width="14.140625" style="17" customWidth="1"/>
    <col min="10764" max="11006" width="9.140625" style="17"/>
    <col min="11007" max="11007" width="4.85546875" style="17" customWidth="1"/>
    <col min="11008" max="11008" width="13.85546875" style="17" customWidth="1"/>
    <col min="11009" max="11009" width="49.7109375" style="17" customWidth="1"/>
    <col min="11010" max="11015" width="21.140625" style="17" customWidth="1"/>
    <col min="11016" max="11016" width="5" style="17" customWidth="1"/>
    <col min="11017" max="11019" width="14.140625" style="17" customWidth="1"/>
    <col min="11020" max="11262" width="9.140625" style="17"/>
    <col min="11263" max="11263" width="4.85546875" style="17" customWidth="1"/>
    <col min="11264" max="11264" width="13.85546875" style="17" customWidth="1"/>
    <col min="11265" max="11265" width="49.7109375" style="17" customWidth="1"/>
    <col min="11266" max="11271" width="21.140625" style="17" customWidth="1"/>
    <col min="11272" max="11272" width="5" style="17" customWidth="1"/>
    <col min="11273" max="11275" width="14.140625" style="17" customWidth="1"/>
    <col min="11276" max="11518" width="9.140625" style="17"/>
    <col min="11519" max="11519" width="4.85546875" style="17" customWidth="1"/>
    <col min="11520" max="11520" width="13.85546875" style="17" customWidth="1"/>
    <col min="11521" max="11521" width="49.7109375" style="17" customWidth="1"/>
    <col min="11522" max="11527" width="21.140625" style="17" customWidth="1"/>
    <col min="11528" max="11528" width="5" style="17" customWidth="1"/>
    <col min="11529" max="11531" width="14.140625" style="17" customWidth="1"/>
    <col min="11532" max="11774" width="9.140625" style="17"/>
    <col min="11775" max="11775" width="4.85546875" style="17" customWidth="1"/>
    <col min="11776" max="11776" width="13.85546875" style="17" customWidth="1"/>
    <col min="11777" max="11777" width="49.7109375" style="17" customWidth="1"/>
    <col min="11778" max="11783" width="21.140625" style="17" customWidth="1"/>
    <col min="11784" max="11784" width="5" style="17" customWidth="1"/>
    <col min="11785" max="11787" width="14.140625" style="17" customWidth="1"/>
    <col min="11788" max="12030" width="9.140625" style="17"/>
    <col min="12031" max="12031" width="4.85546875" style="17" customWidth="1"/>
    <col min="12032" max="12032" width="13.85546875" style="17" customWidth="1"/>
    <col min="12033" max="12033" width="49.7109375" style="17" customWidth="1"/>
    <col min="12034" max="12039" width="21.140625" style="17" customWidth="1"/>
    <col min="12040" max="12040" width="5" style="17" customWidth="1"/>
    <col min="12041" max="12043" width="14.140625" style="17" customWidth="1"/>
    <col min="12044" max="12286" width="9.140625" style="17"/>
    <col min="12287" max="12287" width="4.85546875" style="17" customWidth="1"/>
    <col min="12288" max="12288" width="13.85546875" style="17" customWidth="1"/>
    <col min="12289" max="12289" width="49.7109375" style="17" customWidth="1"/>
    <col min="12290" max="12295" width="21.140625" style="17" customWidth="1"/>
    <col min="12296" max="12296" width="5" style="17" customWidth="1"/>
    <col min="12297" max="12299" width="14.140625" style="17" customWidth="1"/>
    <col min="12300" max="12542" width="9.140625" style="17"/>
    <col min="12543" max="12543" width="4.85546875" style="17" customWidth="1"/>
    <col min="12544" max="12544" width="13.85546875" style="17" customWidth="1"/>
    <col min="12545" max="12545" width="49.7109375" style="17" customWidth="1"/>
    <col min="12546" max="12551" width="21.140625" style="17" customWidth="1"/>
    <col min="12552" max="12552" width="5" style="17" customWidth="1"/>
    <col min="12553" max="12555" width="14.140625" style="17" customWidth="1"/>
    <col min="12556" max="12798" width="9.140625" style="17"/>
    <col min="12799" max="12799" width="4.85546875" style="17" customWidth="1"/>
    <col min="12800" max="12800" width="13.85546875" style="17" customWidth="1"/>
    <col min="12801" max="12801" width="49.7109375" style="17" customWidth="1"/>
    <col min="12802" max="12807" width="21.140625" style="17" customWidth="1"/>
    <col min="12808" max="12808" width="5" style="17" customWidth="1"/>
    <col min="12809" max="12811" width="14.140625" style="17" customWidth="1"/>
    <col min="12812" max="13054" width="9.140625" style="17"/>
    <col min="13055" max="13055" width="4.85546875" style="17" customWidth="1"/>
    <col min="13056" max="13056" width="13.85546875" style="17" customWidth="1"/>
    <col min="13057" max="13057" width="49.7109375" style="17" customWidth="1"/>
    <col min="13058" max="13063" width="21.140625" style="17" customWidth="1"/>
    <col min="13064" max="13064" width="5" style="17" customWidth="1"/>
    <col min="13065" max="13067" width="14.140625" style="17" customWidth="1"/>
    <col min="13068" max="13310" width="9.140625" style="17"/>
    <col min="13311" max="13311" width="4.85546875" style="17" customWidth="1"/>
    <col min="13312" max="13312" width="13.85546875" style="17" customWidth="1"/>
    <col min="13313" max="13313" width="49.7109375" style="17" customWidth="1"/>
    <col min="13314" max="13319" width="21.140625" style="17" customWidth="1"/>
    <col min="13320" max="13320" width="5" style="17" customWidth="1"/>
    <col min="13321" max="13323" width="14.140625" style="17" customWidth="1"/>
    <col min="13324" max="13566" width="9.140625" style="17"/>
    <col min="13567" max="13567" width="4.85546875" style="17" customWidth="1"/>
    <col min="13568" max="13568" width="13.85546875" style="17" customWidth="1"/>
    <col min="13569" max="13569" width="49.7109375" style="17" customWidth="1"/>
    <col min="13570" max="13575" width="21.140625" style="17" customWidth="1"/>
    <col min="13576" max="13576" width="5" style="17" customWidth="1"/>
    <col min="13577" max="13579" width="14.140625" style="17" customWidth="1"/>
    <col min="13580" max="13822" width="9.140625" style="17"/>
    <col min="13823" max="13823" width="4.85546875" style="17" customWidth="1"/>
    <col min="13824" max="13824" width="13.85546875" style="17" customWidth="1"/>
    <col min="13825" max="13825" width="49.7109375" style="17" customWidth="1"/>
    <col min="13826" max="13831" width="21.140625" style="17" customWidth="1"/>
    <col min="13832" max="13832" width="5" style="17" customWidth="1"/>
    <col min="13833" max="13835" width="14.140625" style="17" customWidth="1"/>
    <col min="13836" max="14078" width="9.140625" style="17"/>
    <col min="14079" max="14079" width="4.85546875" style="17" customWidth="1"/>
    <col min="14080" max="14080" width="13.85546875" style="17" customWidth="1"/>
    <col min="14081" max="14081" width="49.7109375" style="17" customWidth="1"/>
    <col min="14082" max="14087" width="21.140625" style="17" customWidth="1"/>
    <col min="14088" max="14088" width="5" style="17" customWidth="1"/>
    <col min="14089" max="14091" width="14.140625" style="17" customWidth="1"/>
    <col min="14092" max="14334" width="9.140625" style="17"/>
    <col min="14335" max="14335" width="4.85546875" style="17" customWidth="1"/>
    <col min="14336" max="14336" width="13.85546875" style="17" customWidth="1"/>
    <col min="14337" max="14337" width="49.7109375" style="17" customWidth="1"/>
    <col min="14338" max="14343" width="21.140625" style="17" customWidth="1"/>
    <col min="14344" max="14344" width="5" style="17" customWidth="1"/>
    <col min="14345" max="14347" width="14.140625" style="17" customWidth="1"/>
    <col min="14348" max="14590" width="9.140625" style="17"/>
    <col min="14591" max="14591" width="4.85546875" style="17" customWidth="1"/>
    <col min="14592" max="14592" width="13.85546875" style="17" customWidth="1"/>
    <col min="14593" max="14593" width="49.7109375" style="17" customWidth="1"/>
    <col min="14594" max="14599" width="21.140625" style="17" customWidth="1"/>
    <col min="14600" max="14600" width="5" style="17" customWidth="1"/>
    <col min="14601" max="14603" width="14.140625" style="17" customWidth="1"/>
    <col min="14604" max="14846" width="9.140625" style="17"/>
    <col min="14847" max="14847" width="4.85546875" style="17" customWidth="1"/>
    <col min="14848" max="14848" width="13.85546875" style="17" customWidth="1"/>
    <col min="14849" max="14849" width="49.7109375" style="17" customWidth="1"/>
    <col min="14850" max="14855" width="21.140625" style="17" customWidth="1"/>
    <col min="14856" max="14856" width="5" style="17" customWidth="1"/>
    <col min="14857" max="14859" width="14.140625" style="17" customWidth="1"/>
    <col min="14860" max="15102" width="9.140625" style="17"/>
    <col min="15103" max="15103" width="4.85546875" style="17" customWidth="1"/>
    <col min="15104" max="15104" width="13.85546875" style="17" customWidth="1"/>
    <col min="15105" max="15105" width="49.7109375" style="17" customWidth="1"/>
    <col min="15106" max="15111" width="21.140625" style="17" customWidth="1"/>
    <col min="15112" max="15112" width="5" style="17" customWidth="1"/>
    <col min="15113" max="15115" width="14.140625" style="17" customWidth="1"/>
    <col min="15116" max="15358" width="9.140625" style="17"/>
    <col min="15359" max="15359" width="4.85546875" style="17" customWidth="1"/>
    <col min="15360" max="15360" width="13.85546875" style="17" customWidth="1"/>
    <col min="15361" max="15361" width="49.7109375" style="17" customWidth="1"/>
    <col min="15362" max="15367" width="21.140625" style="17" customWidth="1"/>
    <col min="15368" max="15368" width="5" style="17" customWidth="1"/>
    <col min="15369" max="15371" width="14.140625" style="17" customWidth="1"/>
    <col min="15372" max="15614" width="9.140625" style="17"/>
    <col min="15615" max="15615" width="4.85546875" style="17" customWidth="1"/>
    <col min="15616" max="15616" width="13.85546875" style="17" customWidth="1"/>
    <col min="15617" max="15617" width="49.7109375" style="17" customWidth="1"/>
    <col min="15618" max="15623" width="21.140625" style="17" customWidth="1"/>
    <col min="15624" max="15624" width="5" style="17" customWidth="1"/>
    <col min="15625" max="15627" width="14.140625" style="17" customWidth="1"/>
    <col min="15628" max="15870" width="9.140625" style="17"/>
    <col min="15871" max="15871" width="4.85546875" style="17" customWidth="1"/>
    <col min="15872" max="15872" width="13.85546875" style="17" customWidth="1"/>
    <col min="15873" max="15873" width="49.7109375" style="17" customWidth="1"/>
    <col min="15874" max="15879" width="21.140625" style="17" customWidth="1"/>
    <col min="15880" max="15880" width="5" style="17" customWidth="1"/>
    <col min="15881" max="15883" width="14.140625" style="17" customWidth="1"/>
    <col min="15884" max="16126" width="9.140625" style="17"/>
    <col min="16127" max="16127" width="4.85546875" style="17" customWidth="1"/>
    <col min="16128" max="16128" width="13.85546875" style="17" customWidth="1"/>
    <col min="16129" max="16129" width="49.7109375" style="17" customWidth="1"/>
    <col min="16130" max="16135" width="21.140625" style="17" customWidth="1"/>
    <col min="16136" max="16136" width="5" style="17" customWidth="1"/>
    <col min="16137" max="16139" width="14.140625" style="17" customWidth="1"/>
    <col min="16140" max="16384" width="9.140625" style="17"/>
  </cols>
  <sheetData>
    <row r="1" spans="3:19" ht="16.5" hidden="1">
      <c r="C1" s="17"/>
      <c r="D1" s="26" t="s">
        <v>361</v>
      </c>
      <c r="J1" s="27" t="s">
        <v>363</v>
      </c>
    </row>
    <row r="2" spans="3:19" ht="23.25">
      <c r="C2" s="129" t="s">
        <v>365</v>
      </c>
      <c r="D2" s="129"/>
      <c r="E2" s="129"/>
      <c r="F2" s="129"/>
      <c r="G2" s="129"/>
      <c r="H2" s="129"/>
      <c r="I2" s="129"/>
      <c r="J2" s="129"/>
    </row>
    <row r="3" spans="3:19" s="18" customFormat="1" ht="20.100000000000001" customHeight="1">
      <c r="C3" s="131" t="s">
        <v>386</v>
      </c>
      <c r="D3" s="131"/>
      <c r="E3" s="131"/>
      <c r="F3" s="131"/>
      <c r="G3" s="131"/>
      <c r="H3" s="131"/>
      <c r="I3" s="131"/>
      <c r="J3" s="131"/>
    </row>
    <row r="4" spans="3:19" s="19" customFormat="1" ht="16.5" thickBot="1">
      <c r="C4" s="128" t="s">
        <v>389</v>
      </c>
      <c r="D4" s="128"/>
      <c r="E4" s="128"/>
      <c r="F4" s="128"/>
      <c r="G4" s="128"/>
      <c r="H4" s="128"/>
      <c r="I4" s="128"/>
      <c r="J4" s="128"/>
      <c r="K4" s="126"/>
      <c r="L4" s="126"/>
      <c r="M4" s="126"/>
      <c r="N4" s="126"/>
      <c r="O4" s="126"/>
      <c r="P4" s="126"/>
      <c r="Q4" s="126"/>
      <c r="R4" s="126"/>
      <c r="S4" s="126"/>
    </row>
    <row r="5" spans="3:19" s="20" customFormat="1" ht="30.75" thickBot="1">
      <c r="C5" s="28" t="s">
        <v>348</v>
      </c>
      <c r="D5" s="29" t="s">
        <v>349</v>
      </c>
      <c r="E5" s="30" t="s">
        <v>357</v>
      </c>
      <c r="F5" s="30" t="s">
        <v>358</v>
      </c>
      <c r="G5" s="30" t="s">
        <v>359</v>
      </c>
      <c r="H5" s="30" t="s">
        <v>360</v>
      </c>
      <c r="I5" s="30" t="s">
        <v>387</v>
      </c>
      <c r="J5" s="30" t="s">
        <v>388</v>
      </c>
    </row>
    <row r="6" spans="3:19" ht="15.75" thickBot="1">
      <c r="C6" s="31"/>
      <c r="D6" s="32"/>
      <c r="E6" s="33" t="s">
        <v>353</v>
      </c>
      <c r="F6" s="34" t="s">
        <v>353</v>
      </c>
      <c r="G6" s="33" t="s">
        <v>353</v>
      </c>
      <c r="H6" s="34" t="s">
        <v>353</v>
      </c>
      <c r="I6" s="33" t="s">
        <v>353</v>
      </c>
      <c r="J6" s="34" t="s">
        <v>353</v>
      </c>
    </row>
    <row r="7" spans="3:19">
      <c r="C7" s="71">
        <v>22</v>
      </c>
      <c r="D7" s="35" t="s">
        <v>134</v>
      </c>
      <c r="E7" s="120"/>
      <c r="F7" s="66"/>
      <c r="G7" s="68"/>
      <c r="H7" s="68"/>
      <c r="I7" s="68"/>
      <c r="J7" s="68"/>
    </row>
    <row r="8" spans="3:19">
      <c r="C8" s="71">
        <v>2202</v>
      </c>
      <c r="D8" s="35" t="s">
        <v>133</v>
      </c>
      <c r="E8" s="120"/>
      <c r="F8" s="66"/>
      <c r="G8" s="68"/>
      <c r="H8" s="68"/>
      <c r="I8" s="68"/>
      <c r="J8" s="68"/>
    </row>
    <row r="9" spans="3:19">
      <c r="C9" s="71">
        <v>220201</v>
      </c>
      <c r="D9" s="35" t="s">
        <v>132</v>
      </c>
      <c r="E9" s="67"/>
      <c r="F9" s="66"/>
      <c r="G9" s="68"/>
      <c r="H9" s="68"/>
      <c r="I9" s="68"/>
      <c r="J9" s="68"/>
    </row>
    <row r="10" spans="3:19" s="20" customFormat="1" ht="15.75" thickBot="1">
      <c r="C10" s="72">
        <v>22020101</v>
      </c>
      <c r="D10" s="36" t="s">
        <v>131</v>
      </c>
      <c r="E10" s="67">
        <v>450000</v>
      </c>
      <c r="F10" s="66">
        <f>Summary!D6</f>
        <v>225000</v>
      </c>
      <c r="G10" s="68"/>
      <c r="H10" s="68"/>
      <c r="I10" s="68"/>
      <c r="J10" s="68"/>
    </row>
    <row r="11" spans="3:19" s="20" customFormat="1" hidden="1">
      <c r="C11" s="72">
        <v>22020102</v>
      </c>
      <c r="D11" s="36" t="s">
        <v>130</v>
      </c>
      <c r="E11" s="67"/>
      <c r="F11" s="66">
        <f>Summary!D7</f>
        <v>0</v>
      </c>
      <c r="G11" s="68"/>
      <c r="H11" s="68"/>
      <c r="I11" s="68"/>
      <c r="J11" s="68"/>
    </row>
    <row r="12" spans="3:19" hidden="1">
      <c r="C12" s="72">
        <v>22020103</v>
      </c>
      <c r="D12" s="36" t="s">
        <v>129</v>
      </c>
      <c r="E12" s="67"/>
      <c r="F12" s="66">
        <f>Summary!D8</f>
        <v>0</v>
      </c>
      <c r="G12" s="68"/>
      <c r="H12" s="68"/>
      <c r="I12" s="68"/>
      <c r="J12" s="68"/>
    </row>
    <row r="13" spans="3:19" ht="15.75" hidden="1" thickBot="1">
      <c r="C13" s="72">
        <v>22020104</v>
      </c>
      <c r="D13" s="36" t="s">
        <v>128</v>
      </c>
      <c r="E13" s="67"/>
      <c r="F13" s="66">
        <f>Summary!D9</f>
        <v>0</v>
      </c>
      <c r="G13" s="68"/>
      <c r="H13" s="68"/>
      <c r="I13" s="68"/>
      <c r="J13" s="68"/>
    </row>
    <row r="14" spans="3:19" ht="15.75" thickBot="1">
      <c r="C14" s="73"/>
      <c r="D14" s="38" t="s">
        <v>127</v>
      </c>
      <c r="E14" s="121">
        <f>SUM(E9:E13)</f>
        <v>450000</v>
      </c>
      <c r="F14" s="58">
        <f>SUM(F7:F13)</f>
        <v>225000</v>
      </c>
      <c r="G14" s="123">
        <f t="shared" ref="G14:J14" si="0">SUM(G7:G13)</f>
        <v>0</v>
      </c>
      <c r="H14" s="123">
        <f t="shared" si="0"/>
        <v>0</v>
      </c>
      <c r="I14" s="123">
        <f t="shared" si="0"/>
        <v>0</v>
      </c>
      <c r="J14" s="123">
        <f t="shared" si="0"/>
        <v>0</v>
      </c>
    </row>
    <row r="15" spans="3:19">
      <c r="C15" s="71">
        <v>220202</v>
      </c>
      <c r="D15" s="35" t="s">
        <v>126</v>
      </c>
      <c r="E15" s="67"/>
      <c r="F15" s="59"/>
      <c r="G15" s="69"/>
      <c r="H15" s="69"/>
      <c r="I15" s="69"/>
      <c r="J15" s="69"/>
    </row>
    <row r="16" spans="3:19" hidden="1">
      <c r="C16" s="72">
        <v>22020201</v>
      </c>
      <c r="D16" s="36" t="s">
        <v>125</v>
      </c>
      <c r="E16" s="67"/>
      <c r="F16" s="66">
        <f>Summary!D12</f>
        <v>0</v>
      </c>
      <c r="G16" s="67"/>
      <c r="H16" s="68"/>
      <c r="I16" s="68"/>
      <c r="J16" s="68"/>
    </row>
    <row r="17" spans="3:10" hidden="1">
      <c r="C17" s="72">
        <v>22020202</v>
      </c>
      <c r="D17" s="36" t="s">
        <v>124</v>
      </c>
      <c r="E17" s="67"/>
      <c r="F17" s="66">
        <f>Summary!D13</f>
        <v>0</v>
      </c>
      <c r="G17" s="67"/>
      <c r="H17" s="68"/>
      <c r="I17" s="68"/>
      <c r="J17" s="68"/>
    </row>
    <row r="18" spans="3:10" hidden="1">
      <c r="C18" s="72">
        <v>22020203</v>
      </c>
      <c r="D18" s="36" t="s">
        <v>123</v>
      </c>
      <c r="E18" s="67"/>
      <c r="F18" s="66">
        <f>Summary!D14</f>
        <v>0</v>
      </c>
      <c r="G18" s="67"/>
      <c r="H18" s="68"/>
      <c r="I18" s="68"/>
      <c r="J18" s="68"/>
    </row>
    <row r="19" spans="3:10" hidden="1">
      <c r="C19" s="72">
        <v>22020204</v>
      </c>
      <c r="D19" s="36" t="s">
        <v>122</v>
      </c>
      <c r="E19" s="67"/>
      <c r="F19" s="66">
        <f>Summary!D15</f>
        <v>0</v>
      </c>
      <c r="G19" s="67"/>
      <c r="H19" s="68"/>
      <c r="I19" s="68"/>
      <c r="J19" s="68"/>
    </row>
    <row r="20" spans="3:10" hidden="1">
      <c r="C20" s="72">
        <v>22020205</v>
      </c>
      <c r="D20" s="36" t="s">
        <v>121</v>
      </c>
      <c r="E20" s="67"/>
      <c r="F20" s="66">
        <f>Summary!D16</f>
        <v>0</v>
      </c>
      <c r="G20" s="67"/>
      <c r="H20" s="68"/>
      <c r="I20" s="68"/>
      <c r="J20" s="68"/>
    </row>
    <row r="21" spans="3:10" ht="15.75" thickBot="1">
      <c r="C21" s="72">
        <v>22020206</v>
      </c>
      <c r="D21" s="36" t="s">
        <v>120</v>
      </c>
      <c r="E21" s="67">
        <v>50000</v>
      </c>
      <c r="F21" s="66">
        <f>Summary!D17</f>
        <v>25000</v>
      </c>
      <c r="G21" s="67"/>
      <c r="H21" s="68"/>
      <c r="I21" s="68"/>
      <c r="J21" s="68"/>
    </row>
    <row r="22" spans="3:10" s="20" customFormat="1" hidden="1">
      <c r="C22" s="72">
        <v>22020207</v>
      </c>
      <c r="D22" s="36" t="s">
        <v>366</v>
      </c>
      <c r="E22" s="67"/>
      <c r="F22" s="66">
        <f>Summary!D18</f>
        <v>0</v>
      </c>
      <c r="G22" s="67"/>
      <c r="H22" s="68"/>
      <c r="I22" s="68"/>
      <c r="J22" s="68"/>
    </row>
    <row r="23" spans="3:10" s="20" customFormat="1" hidden="1">
      <c r="C23" s="72">
        <v>22020208</v>
      </c>
      <c r="D23" s="36" t="s">
        <v>119</v>
      </c>
      <c r="E23" s="67"/>
      <c r="F23" s="66">
        <f>Summary!D19</f>
        <v>0</v>
      </c>
      <c r="G23" s="67"/>
      <c r="H23" s="68"/>
      <c r="I23" s="68"/>
      <c r="J23" s="68"/>
    </row>
    <row r="24" spans="3:10" hidden="1">
      <c r="C24" s="72">
        <v>22020209</v>
      </c>
      <c r="D24" s="36" t="s">
        <v>118</v>
      </c>
      <c r="E24" s="67"/>
      <c r="F24" s="66">
        <f>Summary!D20</f>
        <v>0</v>
      </c>
      <c r="G24" s="67"/>
      <c r="H24" s="68"/>
      <c r="I24" s="68"/>
      <c r="J24" s="68"/>
    </row>
    <row r="25" spans="3:10" ht="15.75" hidden="1" thickBot="1">
      <c r="C25" s="72">
        <v>22020210</v>
      </c>
      <c r="D25" s="36" t="s">
        <v>117</v>
      </c>
      <c r="E25" s="67"/>
      <c r="F25" s="66">
        <f>Summary!D21</f>
        <v>0</v>
      </c>
      <c r="G25" s="67"/>
      <c r="H25" s="68"/>
      <c r="I25" s="68"/>
      <c r="J25" s="68"/>
    </row>
    <row r="26" spans="3:10" ht="15.75" thickBot="1">
      <c r="C26" s="73"/>
      <c r="D26" s="38" t="s">
        <v>116</v>
      </c>
      <c r="E26" s="121">
        <f>SUM(E15:E25)</f>
        <v>50000</v>
      </c>
      <c r="F26" s="58">
        <f>SUM(F15:F25)</f>
        <v>25000</v>
      </c>
      <c r="G26" s="123">
        <f t="shared" ref="G26:J26" si="1">SUM(G15:G25)</f>
        <v>0</v>
      </c>
      <c r="H26" s="123">
        <f t="shared" si="1"/>
        <v>0</v>
      </c>
      <c r="I26" s="123">
        <f t="shared" si="1"/>
        <v>0</v>
      </c>
      <c r="J26" s="123">
        <f t="shared" si="1"/>
        <v>0</v>
      </c>
    </row>
    <row r="27" spans="3:10">
      <c r="C27" s="71">
        <v>220203</v>
      </c>
      <c r="D27" s="35" t="s">
        <v>115</v>
      </c>
      <c r="E27" s="120"/>
      <c r="F27" s="59"/>
      <c r="G27" s="69"/>
      <c r="H27" s="69"/>
      <c r="I27" s="69"/>
      <c r="J27" s="69"/>
    </row>
    <row r="28" spans="3:10">
      <c r="C28" s="72">
        <v>22020301</v>
      </c>
      <c r="D28" s="36" t="s">
        <v>114</v>
      </c>
      <c r="E28" s="67">
        <v>452000</v>
      </c>
      <c r="F28" s="66">
        <f>Summary!D24</f>
        <v>226000</v>
      </c>
      <c r="G28" s="68"/>
      <c r="H28" s="68"/>
      <c r="I28" s="68"/>
      <c r="J28" s="68"/>
    </row>
    <row r="29" spans="3:10">
      <c r="C29" s="72">
        <v>22020302</v>
      </c>
      <c r="D29" s="36" t="s">
        <v>113</v>
      </c>
      <c r="E29" s="67">
        <v>10000</v>
      </c>
      <c r="F29" s="66">
        <f>Summary!D25</f>
        <v>5000</v>
      </c>
      <c r="G29" s="68"/>
      <c r="H29" s="68"/>
      <c r="I29" s="68"/>
      <c r="J29" s="68"/>
    </row>
    <row r="30" spans="3:10">
      <c r="C30" s="72">
        <v>22020303</v>
      </c>
      <c r="D30" s="36" t="s">
        <v>112</v>
      </c>
      <c r="E30" s="67">
        <v>20000</v>
      </c>
      <c r="F30" s="66">
        <f>Summary!D26</f>
        <v>10000</v>
      </c>
      <c r="G30" s="68"/>
      <c r="H30" s="68"/>
      <c r="I30" s="68"/>
      <c r="J30" s="68"/>
    </row>
    <row r="31" spans="3:10" hidden="1">
      <c r="C31" s="72">
        <v>22020304</v>
      </c>
      <c r="D31" s="36" t="s">
        <v>111</v>
      </c>
      <c r="E31" s="67"/>
      <c r="F31" s="66">
        <f>Summary!D27</f>
        <v>0</v>
      </c>
      <c r="G31" s="68"/>
      <c r="H31" s="68"/>
      <c r="I31" s="68"/>
      <c r="J31" s="68"/>
    </row>
    <row r="32" spans="3:10" hidden="1">
      <c r="C32" s="72">
        <v>22020305</v>
      </c>
      <c r="D32" s="36" t="s">
        <v>110</v>
      </c>
      <c r="E32" s="67"/>
      <c r="F32" s="66">
        <f>Summary!D28</f>
        <v>0</v>
      </c>
      <c r="G32" s="68"/>
      <c r="H32" s="68"/>
      <c r="I32" s="68"/>
      <c r="J32" s="68"/>
    </row>
    <row r="33" spans="3:10" hidden="1">
      <c r="C33" s="72">
        <v>22020306</v>
      </c>
      <c r="D33" s="36" t="s">
        <v>109</v>
      </c>
      <c r="E33" s="67"/>
      <c r="F33" s="66">
        <f>Summary!D29</f>
        <v>0</v>
      </c>
      <c r="G33" s="68"/>
      <c r="H33" s="68"/>
      <c r="I33" s="68"/>
      <c r="J33" s="68"/>
    </row>
    <row r="34" spans="3:10">
      <c r="C34" s="72">
        <v>22020307</v>
      </c>
      <c r="D34" s="36" t="s">
        <v>108</v>
      </c>
      <c r="E34" s="67">
        <v>20000000</v>
      </c>
      <c r="F34" s="66">
        <f>Summary!D30</f>
        <v>6350000</v>
      </c>
      <c r="G34" s="68"/>
      <c r="H34" s="68"/>
      <c r="I34" s="68"/>
      <c r="J34" s="68"/>
    </row>
    <row r="35" spans="3:10" hidden="1">
      <c r="C35" s="72">
        <v>22020308</v>
      </c>
      <c r="D35" s="36" t="s">
        <v>107</v>
      </c>
      <c r="E35" s="67"/>
      <c r="F35" s="66">
        <f>Summary!D31</f>
        <v>0</v>
      </c>
      <c r="G35" s="68"/>
      <c r="H35" s="68"/>
      <c r="I35" s="68"/>
      <c r="J35" s="68"/>
    </row>
    <row r="36" spans="3:10" hidden="1">
      <c r="C36" s="72">
        <v>22020309</v>
      </c>
      <c r="D36" s="36" t="s">
        <v>106</v>
      </c>
      <c r="E36" s="67"/>
      <c r="F36" s="66">
        <f>Summary!D32</f>
        <v>0</v>
      </c>
      <c r="G36" s="68"/>
      <c r="H36" s="68"/>
      <c r="I36" s="68"/>
      <c r="J36" s="68"/>
    </row>
    <row r="37" spans="3:10" s="20" customFormat="1" hidden="1">
      <c r="C37" s="72">
        <v>22020310</v>
      </c>
      <c r="D37" s="36" t="s">
        <v>105</v>
      </c>
      <c r="E37" s="67"/>
      <c r="F37" s="66">
        <f>Summary!D33</f>
        <v>0</v>
      </c>
      <c r="G37" s="68"/>
      <c r="H37" s="68"/>
      <c r="I37" s="68"/>
      <c r="J37" s="68"/>
    </row>
    <row r="38" spans="3:10" s="20" customFormat="1" hidden="1">
      <c r="C38" s="72">
        <v>22020311</v>
      </c>
      <c r="D38" s="36" t="s">
        <v>104</v>
      </c>
      <c r="E38" s="67"/>
      <c r="F38" s="66">
        <f>Summary!D34</f>
        <v>0</v>
      </c>
      <c r="G38" s="68"/>
      <c r="H38" s="68"/>
      <c r="I38" s="68"/>
      <c r="J38" s="68"/>
    </row>
    <row r="39" spans="3:10" ht="28.5">
      <c r="C39" s="72">
        <v>22020312</v>
      </c>
      <c r="D39" s="62" t="s">
        <v>103</v>
      </c>
      <c r="E39" s="67">
        <v>10000</v>
      </c>
      <c r="F39" s="66">
        <f>Summary!D35</f>
        <v>5000</v>
      </c>
      <c r="G39" s="68"/>
      <c r="H39" s="68"/>
      <c r="I39" s="68"/>
      <c r="J39" s="68"/>
    </row>
    <row r="40" spans="3:10" ht="15.75" thickBot="1">
      <c r="C40" s="72">
        <v>22020313</v>
      </c>
      <c r="D40" s="36" t="s">
        <v>102</v>
      </c>
      <c r="E40" s="67"/>
      <c r="F40" s="66">
        <f>Summary!D36</f>
        <v>0</v>
      </c>
      <c r="G40" s="68"/>
      <c r="H40" s="68"/>
      <c r="I40" s="68"/>
      <c r="J40" s="68"/>
    </row>
    <row r="41" spans="3:10" ht="15.75" thickBot="1">
      <c r="C41" s="73"/>
      <c r="D41" s="38" t="s">
        <v>101</v>
      </c>
      <c r="E41" s="121">
        <f>SUM(E28:E40)</f>
        <v>20492000</v>
      </c>
      <c r="F41" s="58">
        <f>SUM(F28:F40)</f>
        <v>6596000</v>
      </c>
      <c r="G41" s="123">
        <f t="shared" ref="G41:J41" si="2">SUM(G28:G40)</f>
        <v>0</v>
      </c>
      <c r="H41" s="123">
        <f t="shared" si="2"/>
        <v>0</v>
      </c>
      <c r="I41" s="123">
        <f t="shared" si="2"/>
        <v>0</v>
      </c>
      <c r="J41" s="123">
        <f t="shared" si="2"/>
        <v>0</v>
      </c>
    </row>
    <row r="42" spans="3:10">
      <c r="C42" s="71">
        <v>220204</v>
      </c>
      <c r="D42" s="35" t="s">
        <v>100</v>
      </c>
      <c r="E42" s="120"/>
      <c r="F42" s="59"/>
      <c r="G42" s="69"/>
      <c r="H42" s="69"/>
      <c r="I42" s="69"/>
      <c r="J42" s="69"/>
    </row>
    <row r="43" spans="3:10">
      <c r="C43" s="72">
        <v>22020401</v>
      </c>
      <c r="D43" s="36" t="s">
        <v>99</v>
      </c>
      <c r="E43" s="67">
        <v>1000000</v>
      </c>
      <c r="F43" s="66">
        <f>Summary!D39</f>
        <v>400000</v>
      </c>
      <c r="G43" s="68"/>
      <c r="H43" s="68"/>
      <c r="I43" s="68"/>
      <c r="J43" s="68"/>
    </row>
    <row r="44" spans="3:10">
      <c r="C44" s="72">
        <v>22020402</v>
      </c>
      <c r="D44" s="36" t="s">
        <v>98</v>
      </c>
      <c r="E44" s="67">
        <v>150000</v>
      </c>
      <c r="F44" s="66">
        <f>Summary!D40</f>
        <v>75000</v>
      </c>
      <c r="G44" s="68"/>
      <c r="H44" s="68">
        <v>50000</v>
      </c>
      <c r="I44" s="68"/>
      <c r="J44" s="68">
        <v>50000</v>
      </c>
    </row>
    <row r="45" spans="3:10" hidden="1">
      <c r="C45" s="72">
        <v>22020403</v>
      </c>
      <c r="D45" s="36" t="s">
        <v>97</v>
      </c>
      <c r="E45" s="125"/>
      <c r="F45" s="66">
        <f>Summary!D41</f>
        <v>0</v>
      </c>
      <c r="G45" s="68"/>
      <c r="H45" s="68"/>
      <c r="I45" s="68"/>
      <c r="J45" s="68"/>
    </row>
    <row r="46" spans="3:10">
      <c r="C46" s="72">
        <v>22020404</v>
      </c>
      <c r="D46" s="36" t="s">
        <v>96</v>
      </c>
      <c r="E46" s="67">
        <v>250000</v>
      </c>
      <c r="F46" s="66">
        <f>Summary!D42</f>
        <v>125000</v>
      </c>
      <c r="G46" s="68"/>
      <c r="H46" s="68">
        <v>50000</v>
      </c>
      <c r="I46" s="68"/>
      <c r="J46" s="68">
        <v>50000</v>
      </c>
    </row>
    <row r="47" spans="3:10">
      <c r="C47" s="72">
        <v>22020405</v>
      </c>
      <c r="D47" s="36" t="s">
        <v>95</v>
      </c>
      <c r="E47" s="67">
        <v>500000</v>
      </c>
      <c r="F47" s="66">
        <f>Summary!D43</f>
        <v>250000</v>
      </c>
      <c r="G47" s="68"/>
      <c r="H47" s="68">
        <v>50000</v>
      </c>
      <c r="I47" s="68"/>
      <c r="J47" s="68">
        <v>50000</v>
      </c>
    </row>
    <row r="48" spans="3:10" hidden="1">
      <c r="C48" s="72">
        <v>22020406</v>
      </c>
      <c r="D48" s="36" t="s">
        <v>94</v>
      </c>
      <c r="E48" s="67"/>
      <c r="F48" s="66">
        <f>Summary!D44</f>
        <v>0</v>
      </c>
      <c r="G48" s="68"/>
      <c r="H48" s="68"/>
      <c r="I48" s="68"/>
      <c r="J48" s="68"/>
    </row>
    <row r="49" spans="3:10" hidden="1">
      <c r="C49" s="72">
        <v>22020407</v>
      </c>
      <c r="D49" s="36" t="s">
        <v>93</v>
      </c>
      <c r="E49" s="67"/>
      <c r="F49" s="66">
        <f>Summary!D45</f>
        <v>0</v>
      </c>
      <c r="G49" s="68"/>
      <c r="H49" s="68"/>
      <c r="I49" s="68"/>
      <c r="J49" s="68"/>
    </row>
    <row r="50" spans="3:10" hidden="1">
      <c r="C50" s="72">
        <v>22020408</v>
      </c>
      <c r="D50" s="36" t="s">
        <v>92</v>
      </c>
      <c r="E50" s="67"/>
      <c r="F50" s="66">
        <f>Summary!D46</f>
        <v>0</v>
      </c>
      <c r="G50" s="68"/>
      <c r="H50" s="68"/>
      <c r="I50" s="68"/>
      <c r="J50" s="68"/>
    </row>
    <row r="51" spans="3:10" hidden="1">
      <c r="C51" s="72">
        <v>22020409</v>
      </c>
      <c r="D51" s="36" t="s">
        <v>91</v>
      </c>
      <c r="E51" s="67"/>
      <c r="F51" s="66">
        <f>Summary!D47</f>
        <v>0</v>
      </c>
      <c r="G51" s="68"/>
      <c r="H51" s="68"/>
      <c r="I51" s="68"/>
      <c r="J51" s="68"/>
    </row>
    <row r="52" spans="3:10" s="20" customFormat="1" hidden="1">
      <c r="C52" s="72">
        <v>22020410</v>
      </c>
      <c r="D52" s="36" t="s">
        <v>90</v>
      </c>
      <c r="E52" s="67"/>
      <c r="F52" s="66">
        <f>Summary!D48</f>
        <v>0</v>
      </c>
      <c r="G52" s="68"/>
      <c r="H52" s="68"/>
      <c r="I52" s="68"/>
      <c r="J52" s="68"/>
    </row>
    <row r="53" spans="3:10" s="20" customFormat="1" ht="15.75" thickBot="1">
      <c r="C53" s="72">
        <v>22020411</v>
      </c>
      <c r="D53" s="36" t="s">
        <v>89</v>
      </c>
      <c r="E53" s="67">
        <v>50000</v>
      </c>
      <c r="F53" s="66">
        <f>Summary!D49</f>
        <v>25000</v>
      </c>
      <c r="G53" s="68"/>
      <c r="H53" s="68"/>
      <c r="I53" s="68"/>
      <c r="J53" s="68"/>
    </row>
    <row r="54" spans="3:10" hidden="1">
      <c r="C54" s="72">
        <v>22020412</v>
      </c>
      <c r="D54" s="36" t="s">
        <v>88</v>
      </c>
      <c r="E54" s="67"/>
      <c r="F54" s="66">
        <f>Summary!D50</f>
        <v>0</v>
      </c>
      <c r="G54" s="68"/>
      <c r="H54" s="68"/>
      <c r="I54" s="68"/>
      <c r="J54" s="68"/>
    </row>
    <row r="55" spans="3:10" ht="15.75" hidden="1" thickBot="1">
      <c r="C55" s="72">
        <v>22020413</v>
      </c>
      <c r="D55" s="36" t="s">
        <v>87</v>
      </c>
      <c r="E55" s="67"/>
      <c r="F55" s="66">
        <f>Summary!D51</f>
        <v>0</v>
      </c>
      <c r="G55" s="68"/>
      <c r="H55" s="68"/>
      <c r="I55" s="68"/>
      <c r="J55" s="68"/>
    </row>
    <row r="56" spans="3:10" s="20" customFormat="1" ht="15.75" thickBot="1">
      <c r="C56" s="73"/>
      <c r="D56" s="38" t="s">
        <v>86</v>
      </c>
      <c r="E56" s="121">
        <f>SUM(E42:E55)</f>
        <v>1950000</v>
      </c>
      <c r="F56" s="58">
        <f>SUM(F42:F55)</f>
        <v>875000</v>
      </c>
      <c r="G56" s="123">
        <f t="shared" ref="G56:J56" si="3">SUM(G42:G55)</f>
        <v>0</v>
      </c>
      <c r="H56" s="123">
        <f t="shared" si="3"/>
        <v>150000</v>
      </c>
      <c r="I56" s="123">
        <f t="shared" si="3"/>
        <v>0</v>
      </c>
      <c r="J56" s="123">
        <f t="shared" si="3"/>
        <v>150000</v>
      </c>
    </row>
    <row r="57" spans="3:10" s="20" customFormat="1">
      <c r="C57" s="71">
        <v>220205</v>
      </c>
      <c r="D57" s="35" t="s">
        <v>85</v>
      </c>
      <c r="E57" s="120"/>
      <c r="F57" s="59"/>
      <c r="G57" s="69"/>
      <c r="H57" s="69"/>
      <c r="I57" s="69"/>
      <c r="J57" s="69"/>
    </row>
    <row r="58" spans="3:10" s="18" customFormat="1" ht="15.75" thickBot="1">
      <c r="C58" s="72">
        <v>22020501</v>
      </c>
      <c r="D58" s="36" t="s">
        <v>84</v>
      </c>
      <c r="E58" s="67">
        <v>2000000</v>
      </c>
      <c r="F58" s="66">
        <f>Summary!D54</f>
        <v>1000000</v>
      </c>
      <c r="G58" s="68"/>
      <c r="H58" s="68"/>
      <c r="I58" s="68"/>
      <c r="J58" s="68"/>
    </row>
    <row r="59" spans="3:10" s="18" customFormat="1" ht="15.75" hidden="1" thickBot="1">
      <c r="C59" s="72">
        <v>22020502</v>
      </c>
      <c r="D59" s="36" t="s">
        <v>83</v>
      </c>
      <c r="E59" s="67"/>
      <c r="F59" s="66">
        <f>Summary!D55</f>
        <v>0</v>
      </c>
      <c r="G59" s="68"/>
      <c r="H59" s="68"/>
      <c r="I59" s="68"/>
      <c r="J59" s="68"/>
    </row>
    <row r="60" spans="3:10" ht="15.75" thickBot="1">
      <c r="C60" s="73"/>
      <c r="D60" s="38" t="s">
        <v>82</v>
      </c>
      <c r="E60" s="121">
        <f>SUM(E57:E59)</f>
        <v>2000000</v>
      </c>
      <c r="F60" s="58">
        <f>SUM(F57:F59)</f>
        <v>1000000</v>
      </c>
      <c r="G60" s="123">
        <f t="shared" ref="G60:J60" si="4">SUM(G57:G59)</f>
        <v>0</v>
      </c>
      <c r="H60" s="123">
        <f t="shared" si="4"/>
        <v>0</v>
      </c>
      <c r="I60" s="123">
        <f t="shared" si="4"/>
        <v>0</v>
      </c>
      <c r="J60" s="123">
        <f t="shared" si="4"/>
        <v>0</v>
      </c>
    </row>
    <row r="61" spans="3:10">
      <c r="C61" s="71">
        <v>220206</v>
      </c>
      <c r="D61" s="35" t="s">
        <v>81</v>
      </c>
      <c r="E61" s="120"/>
      <c r="F61" s="59"/>
      <c r="G61" s="69"/>
      <c r="H61" s="69"/>
      <c r="I61" s="69"/>
      <c r="J61" s="69"/>
    </row>
    <row r="62" spans="3:10" hidden="1">
      <c r="C62" s="72">
        <v>22020601</v>
      </c>
      <c r="D62" s="36" t="s">
        <v>80</v>
      </c>
      <c r="E62" s="67"/>
      <c r="F62" s="66">
        <f>Summary!D58</f>
        <v>0</v>
      </c>
      <c r="G62" s="68"/>
      <c r="H62" s="68"/>
      <c r="I62" s="68"/>
      <c r="J62" s="68"/>
    </row>
    <row r="63" spans="3:10" hidden="1">
      <c r="C63" s="72">
        <v>22020602</v>
      </c>
      <c r="D63" s="36" t="s">
        <v>79</v>
      </c>
      <c r="E63" s="67"/>
      <c r="F63" s="66">
        <f>Summary!D59</f>
        <v>0</v>
      </c>
      <c r="G63" s="68"/>
      <c r="H63" s="68"/>
      <c r="I63" s="68"/>
      <c r="J63" s="68"/>
    </row>
    <row r="64" spans="3:10" hidden="1">
      <c r="C64" s="72">
        <v>22020603</v>
      </c>
      <c r="D64" s="36" t="s">
        <v>78</v>
      </c>
      <c r="E64" s="67"/>
      <c r="F64" s="66">
        <f>Summary!D60</f>
        <v>0</v>
      </c>
      <c r="G64" s="68"/>
      <c r="H64" s="68"/>
      <c r="I64" s="68"/>
      <c r="J64" s="68"/>
    </row>
    <row r="65" spans="3:10" s="20" customFormat="1" hidden="1">
      <c r="C65" s="72">
        <v>22020604</v>
      </c>
      <c r="D65" s="36" t="s">
        <v>77</v>
      </c>
      <c r="E65" s="67"/>
      <c r="F65" s="66">
        <f>Summary!D61</f>
        <v>0</v>
      </c>
      <c r="G65" s="68"/>
      <c r="H65" s="68"/>
      <c r="I65" s="68"/>
      <c r="J65" s="68"/>
    </row>
    <row r="66" spans="3:10" s="20" customFormat="1">
      <c r="C66" s="72">
        <v>22020605</v>
      </c>
      <c r="D66" s="36" t="s">
        <v>76</v>
      </c>
      <c r="E66" s="67">
        <v>100000</v>
      </c>
      <c r="F66" s="66">
        <f>Summary!D62</f>
        <v>50000</v>
      </c>
      <c r="G66" s="68"/>
      <c r="H66" s="68"/>
      <c r="I66" s="68"/>
      <c r="J66" s="68"/>
    </row>
    <row r="67" spans="3:10" s="20" customFormat="1" ht="15.75" thickBot="1">
      <c r="C67" s="72">
        <v>22020606</v>
      </c>
      <c r="D67" s="36" t="s">
        <v>75</v>
      </c>
      <c r="E67" s="67">
        <v>98000</v>
      </c>
      <c r="F67" s="66">
        <f>Summary!D63</f>
        <v>49000</v>
      </c>
      <c r="G67" s="68"/>
      <c r="H67" s="68"/>
      <c r="I67" s="68"/>
      <c r="J67" s="68"/>
    </row>
    <row r="68" spans="3:10" s="20" customFormat="1" ht="15.75" hidden="1" thickBot="1">
      <c r="C68" s="72">
        <v>22020607</v>
      </c>
      <c r="D68" s="36" t="s">
        <v>74</v>
      </c>
      <c r="E68" s="67"/>
      <c r="F68" s="66">
        <f>Summary!D64</f>
        <v>0</v>
      </c>
      <c r="G68" s="68"/>
      <c r="H68" s="68"/>
      <c r="I68" s="68"/>
      <c r="J68" s="68"/>
    </row>
    <row r="69" spans="3:10" ht="15.75" thickBot="1">
      <c r="C69" s="73"/>
      <c r="D69" s="38" t="s">
        <v>73</v>
      </c>
      <c r="E69" s="121">
        <f>SUM(E62:E68)</f>
        <v>198000</v>
      </c>
      <c r="F69" s="58">
        <f>SUM(F62:F68)</f>
        <v>99000</v>
      </c>
      <c r="G69" s="123">
        <f t="shared" ref="G69:J69" si="5">SUM(G62:G68)</f>
        <v>0</v>
      </c>
      <c r="H69" s="123">
        <f t="shared" si="5"/>
        <v>0</v>
      </c>
      <c r="I69" s="123">
        <f t="shared" si="5"/>
        <v>0</v>
      </c>
      <c r="J69" s="123">
        <f t="shared" si="5"/>
        <v>0</v>
      </c>
    </row>
    <row r="70" spans="3:10" hidden="1">
      <c r="C70" s="71">
        <v>220207</v>
      </c>
      <c r="D70" s="35" t="s">
        <v>72</v>
      </c>
      <c r="E70" s="120"/>
      <c r="F70" s="59"/>
      <c r="G70" s="69"/>
      <c r="H70" s="69"/>
      <c r="I70" s="69"/>
      <c r="J70" s="69"/>
    </row>
    <row r="71" spans="3:10" hidden="1">
      <c r="C71" s="72">
        <v>22020701</v>
      </c>
      <c r="D71" s="36" t="s">
        <v>71</v>
      </c>
      <c r="E71" s="67"/>
      <c r="F71" s="66">
        <f>Summary!D67</f>
        <v>0</v>
      </c>
      <c r="G71" s="68"/>
      <c r="H71" s="68"/>
      <c r="I71" s="68"/>
      <c r="J71" s="68"/>
    </row>
    <row r="72" spans="3:10" hidden="1">
      <c r="C72" s="72">
        <v>22020702</v>
      </c>
      <c r="D72" s="36" t="s">
        <v>70</v>
      </c>
      <c r="E72" s="67"/>
      <c r="F72" s="66">
        <f>Summary!D68</f>
        <v>0</v>
      </c>
      <c r="G72" s="68"/>
      <c r="H72" s="68"/>
      <c r="I72" s="68"/>
      <c r="J72" s="68"/>
    </row>
    <row r="73" spans="3:10" hidden="1">
      <c r="C73" s="72">
        <v>22020703</v>
      </c>
      <c r="D73" s="36" t="s">
        <v>69</v>
      </c>
      <c r="E73" s="67"/>
      <c r="F73" s="66">
        <f>Summary!D69</f>
        <v>0</v>
      </c>
      <c r="G73" s="68"/>
      <c r="H73" s="68"/>
      <c r="I73" s="68"/>
      <c r="J73" s="68"/>
    </row>
    <row r="74" spans="3:10" hidden="1">
      <c r="C74" s="72">
        <v>22020704</v>
      </c>
      <c r="D74" s="36" t="s">
        <v>68</v>
      </c>
      <c r="E74" s="67"/>
      <c r="F74" s="66">
        <f>Summary!D70</f>
        <v>0</v>
      </c>
      <c r="G74" s="68"/>
      <c r="H74" s="68"/>
      <c r="I74" s="68"/>
      <c r="J74" s="68"/>
    </row>
    <row r="75" spans="3:10" hidden="1">
      <c r="C75" s="72">
        <v>22020705</v>
      </c>
      <c r="D75" s="36" t="s">
        <v>67</v>
      </c>
      <c r="E75" s="67"/>
      <c r="F75" s="66">
        <f>Summary!D71</f>
        <v>0</v>
      </c>
      <c r="G75" s="68"/>
      <c r="H75" s="68"/>
      <c r="I75" s="68"/>
      <c r="J75" s="68"/>
    </row>
    <row r="76" spans="3:10" hidden="1">
      <c r="C76" s="72">
        <v>22020706</v>
      </c>
      <c r="D76" s="36" t="s">
        <v>66</v>
      </c>
      <c r="E76" s="67"/>
      <c r="F76" s="66">
        <f>Summary!D72</f>
        <v>0</v>
      </c>
      <c r="G76" s="68"/>
      <c r="H76" s="68"/>
      <c r="I76" s="68"/>
      <c r="J76" s="68"/>
    </row>
    <row r="77" spans="3:10" s="20" customFormat="1" hidden="1">
      <c r="C77" s="72">
        <v>22020707</v>
      </c>
      <c r="D77" s="36" t="s">
        <v>65</v>
      </c>
      <c r="E77" s="67"/>
      <c r="F77" s="66">
        <f>Summary!D73</f>
        <v>0</v>
      </c>
      <c r="G77" s="68"/>
      <c r="H77" s="68"/>
      <c r="I77" s="68"/>
      <c r="J77" s="68"/>
    </row>
    <row r="78" spans="3:10" s="20" customFormat="1" hidden="1">
      <c r="C78" s="72">
        <v>22020708</v>
      </c>
      <c r="D78" s="36" t="s">
        <v>64</v>
      </c>
      <c r="E78" s="67"/>
      <c r="F78" s="66">
        <f>Summary!D74</f>
        <v>0</v>
      </c>
      <c r="G78" s="68"/>
      <c r="H78" s="68"/>
      <c r="I78" s="68"/>
      <c r="J78" s="68"/>
    </row>
    <row r="79" spans="3:10" ht="15.75" hidden="1" thickBot="1">
      <c r="C79" s="72">
        <v>22020709</v>
      </c>
      <c r="D79" s="36" t="s">
        <v>63</v>
      </c>
      <c r="E79" s="67"/>
      <c r="F79" s="66">
        <f>Summary!D75</f>
        <v>0</v>
      </c>
      <c r="G79" s="68"/>
      <c r="H79" s="68"/>
      <c r="I79" s="68"/>
      <c r="J79" s="68"/>
    </row>
    <row r="80" spans="3:10" ht="15.75" hidden="1" thickBot="1">
      <c r="C80" s="73"/>
      <c r="D80" s="38" t="s">
        <v>62</v>
      </c>
      <c r="E80" s="121">
        <f>SUM(E70:E79)</f>
        <v>0</v>
      </c>
      <c r="F80" s="58">
        <f>SUM(F70:F79)</f>
        <v>0</v>
      </c>
      <c r="G80" s="123">
        <f t="shared" ref="G80:J80" si="6">SUM(G70:G79)</f>
        <v>0</v>
      </c>
      <c r="H80" s="123">
        <f t="shared" si="6"/>
        <v>0</v>
      </c>
      <c r="I80" s="123">
        <f t="shared" si="6"/>
        <v>0</v>
      </c>
      <c r="J80" s="123">
        <f t="shared" si="6"/>
        <v>0</v>
      </c>
    </row>
    <row r="81" spans="3:10">
      <c r="C81" s="71">
        <v>220208</v>
      </c>
      <c r="D81" s="35" t="s">
        <v>61</v>
      </c>
      <c r="E81" s="120"/>
      <c r="F81" s="59"/>
      <c r="G81" s="69"/>
      <c r="H81" s="69"/>
      <c r="I81" s="69"/>
      <c r="J81" s="69"/>
    </row>
    <row r="82" spans="3:10">
      <c r="C82" s="72">
        <v>22020801</v>
      </c>
      <c r="D82" s="36" t="s">
        <v>60</v>
      </c>
      <c r="E82" s="67">
        <v>400000</v>
      </c>
      <c r="F82" s="66">
        <f>Summary!D78</f>
        <v>200000</v>
      </c>
      <c r="G82" s="68"/>
      <c r="H82" s="68">
        <v>50000</v>
      </c>
      <c r="I82" s="68"/>
      <c r="J82" s="68">
        <v>50000</v>
      </c>
    </row>
    <row r="83" spans="3:10">
      <c r="C83" s="72">
        <v>22020802</v>
      </c>
      <c r="D83" s="36" t="s">
        <v>59</v>
      </c>
      <c r="E83" s="67">
        <v>125000</v>
      </c>
      <c r="F83" s="66">
        <f>Summary!D79</f>
        <v>62500</v>
      </c>
      <c r="G83" s="68"/>
      <c r="H83" s="68"/>
      <c r="I83" s="68"/>
      <c r="J83" s="68"/>
    </row>
    <row r="84" spans="3:10">
      <c r="C84" s="72">
        <v>22020803</v>
      </c>
      <c r="D84" s="36" t="s">
        <v>58</v>
      </c>
      <c r="E84" s="67">
        <v>210000</v>
      </c>
      <c r="F84" s="66">
        <f>Summary!D80</f>
        <v>105000</v>
      </c>
      <c r="G84" s="68"/>
      <c r="H84" s="68"/>
      <c r="I84" s="68"/>
      <c r="J84" s="68"/>
    </row>
    <row r="85" spans="3:10" s="20" customFormat="1" hidden="1">
      <c r="C85" s="72">
        <v>22020804</v>
      </c>
      <c r="D85" s="36" t="s">
        <v>57</v>
      </c>
      <c r="E85" s="67"/>
      <c r="F85" s="66">
        <f>Summary!D81</f>
        <v>0</v>
      </c>
      <c r="G85" s="68"/>
      <c r="H85" s="68"/>
      <c r="I85" s="68"/>
      <c r="J85" s="68"/>
    </row>
    <row r="86" spans="3:10" s="20" customFormat="1" hidden="1">
      <c r="C86" s="72">
        <v>22020805</v>
      </c>
      <c r="D86" s="36" t="s">
        <v>56</v>
      </c>
      <c r="E86" s="67"/>
      <c r="F86" s="66">
        <f>Summary!D82</f>
        <v>0</v>
      </c>
      <c r="G86" s="68"/>
      <c r="H86" s="68"/>
      <c r="I86" s="68"/>
      <c r="J86" s="68"/>
    </row>
    <row r="87" spans="3:10" ht="15.75" thickBot="1">
      <c r="C87" s="72">
        <v>22020806</v>
      </c>
      <c r="D87" s="36" t="s">
        <v>55</v>
      </c>
      <c r="E87" s="67">
        <v>25000</v>
      </c>
      <c r="F87" s="66">
        <f>Summary!D83</f>
        <v>12500</v>
      </c>
      <c r="G87" s="68"/>
      <c r="H87" s="68"/>
      <c r="I87" s="68"/>
      <c r="J87" s="68"/>
    </row>
    <row r="88" spans="3:10" ht="15.75" thickBot="1">
      <c r="C88" s="73"/>
      <c r="D88" s="38" t="s">
        <v>54</v>
      </c>
      <c r="E88" s="121">
        <f>SUM(E81:E87)</f>
        <v>760000</v>
      </c>
      <c r="F88" s="58">
        <f>SUM(F81:F87)</f>
        <v>380000</v>
      </c>
      <c r="G88" s="123">
        <f t="shared" ref="G88:J88" si="7">SUM(G81:G87)</f>
        <v>0</v>
      </c>
      <c r="H88" s="123">
        <f t="shared" si="7"/>
        <v>50000</v>
      </c>
      <c r="I88" s="123">
        <f t="shared" si="7"/>
        <v>0</v>
      </c>
      <c r="J88" s="123">
        <f t="shared" si="7"/>
        <v>50000</v>
      </c>
    </row>
    <row r="89" spans="3:10" hidden="1">
      <c r="C89" s="71">
        <v>220209</v>
      </c>
      <c r="D89" s="35" t="s">
        <v>53</v>
      </c>
      <c r="E89" s="120"/>
      <c r="F89" s="59"/>
      <c r="G89" s="69"/>
      <c r="H89" s="69"/>
      <c r="I89" s="69"/>
      <c r="J89" s="69"/>
    </row>
    <row r="90" spans="3:10" hidden="1">
      <c r="C90" s="72">
        <v>22020901</v>
      </c>
      <c r="D90" s="36" t="s">
        <v>52</v>
      </c>
      <c r="E90" s="67"/>
      <c r="F90" s="66">
        <f>Summary!D86</f>
        <v>0</v>
      </c>
      <c r="G90" s="68"/>
      <c r="H90" s="68"/>
      <c r="I90" s="68"/>
      <c r="J90" s="68"/>
    </row>
    <row r="91" spans="3:10" hidden="1">
      <c r="C91" s="72">
        <v>22020902</v>
      </c>
      <c r="D91" s="36" t="s">
        <v>51</v>
      </c>
      <c r="E91" s="67"/>
      <c r="F91" s="66">
        <f>Summary!D87</f>
        <v>0</v>
      </c>
      <c r="G91" s="68"/>
      <c r="H91" s="68"/>
      <c r="I91" s="68"/>
      <c r="J91" s="68"/>
    </row>
    <row r="92" spans="3:10" hidden="1">
      <c r="C92" s="72">
        <v>22020904</v>
      </c>
      <c r="D92" s="36" t="s">
        <v>50</v>
      </c>
      <c r="E92" s="67"/>
      <c r="F92" s="66">
        <f>Summary!D88</f>
        <v>0</v>
      </c>
      <c r="G92" s="68"/>
      <c r="H92" s="68"/>
      <c r="I92" s="68"/>
      <c r="J92" s="68"/>
    </row>
    <row r="93" spans="3:10" hidden="1">
      <c r="C93" s="72">
        <v>22020905</v>
      </c>
      <c r="D93" s="36" t="s">
        <v>49</v>
      </c>
      <c r="E93" s="67"/>
      <c r="F93" s="66">
        <f>Summary!D89</f>
        <v>0</v>
      </c>
      <c r="G93" s="68"/>
      <c r="H93" s="68"/>
      <c r="I93" s="68"/>
      <c r="J93" s="68"/>
    </row>
    <row r="94" spans="3:10" s="20" customFormat="1" hidden="1">
      <c r="C94" s="72">
        <v>22020906</v>
      </c>
      <c r="D94" s="36" t="s">
        <v>48</v>
      </c>
      <c r="E94" s="67"/>
      <c r="F94" s="66">
        <f>Summary!D90</f>
        <v>0</v>
      </c>
      <c r="G94" s="68"/>
      <c r="H94" s="68"/>
      <c r="I94" s="68"/>
      <c r="J94" s="68"/>
    </row>
    <row r="95" spans="3:10" s="20" customFormat="1" hidden="1">
      <c r="C95" s="72">
        <v>22020907</v>
      </c>
      <c r="D95" s="36" t="s">
        <v>47</v>
      </c>
      <c r="E95" s="67"/>
      <c r="F95" s="66">
        <f>Summary!D91</f>
        <v>0</v>
      </c>
      <c r="G95" s="68"/>
      <c r="H95" s="68"/>
      <c r="I95" s="68"/>
      <c r="J95" s="68"/>
    </row>
    <row r="96" spans="3:10" ht="15.75" hidden="1" thickBot="1">
      <c r="C96" s="72">
        <v>22020908</v>
      </c>
      <c r="D96" s="36" t="s">
        <v>46</v>
      </c>
      <c r="E96" s="67"/>
      <c r="F96" s="66">
        <f>Summary!D92</f>
        <v>0</v>
      </c>
      <c r="G96" s="68"/>
      <c r="H96" s="68"/>
      <c r="I96" s="68"/>
      <c r="J96" s="68"/>
    </row>
    <row r="97" spans="3:10" ht="15.75" hidden="1" thickBot="1">
      <c r="C97" s="73"/>
      <c r="D97" s="38" t="s">
        <v>45</v>
      </c>
      <c r="E97" s="121">
        <f>SUM(E89:E96)</f>
        <v>0</v>
      </c>
      <c r="F97" s="58">
        <f>SUM(F89:F96)</f>
        <v>0</v>
      </c>
      <c r="G97" s="123">
        <f t="shared" ref="G97:J97" si="8">SUM(G89:G96)</f>
        <v>0</v>
      </c>
      <c r="H97" s="123">
        <f t="shared" si="8"/>
        <v>0</v>
      </c>
      <c r="I97" s="123">
        <f t="shared" si="8"/>
        <v>0</v>
      </c>
      <c r="J97" s="123">
        <f t="shared" si="8"/>
        <v>0</v>
      </c>
    </row>
    <row r="98" spans="3:10">
      <c r="C98" s="71">
        <v>220210</v>
      </c>
      <c r="D98" s="35" t="s">
        <v>44</v>
      </c>
      <c r="E98" s="120"/>
      <c r="F98" s="66"/>
      <c r="G98" s="68"/>
      <c r="H98" s="68"/>
      <c r="I98" s="68"/>
      <c r="J98" s="68"/>
    </row>
    <row r="99" spans="3:10">
      <c r="C99" s="72">
        <v>22021001</v>
      </c>
      <c r="D99" s="36" t="s">
        <v>43</v>
      </c>
      <c r="E99" s="67">
        <v>500000</v>
      </c>
      <c r="F99" s="66">
        <f>Summary!D95</f>
        <v>250000</v>
      </c>
      <c r="G99" s="68"/>
      <c r="H99" s="68"/>
      <c r="I99" s="68"/>
      <c r="J99" s="68"/>
    </row>
    <row r="100" spans="3:10">
      <c r="C100" s="72">
        <v>22021002</v>
      </c>
      <c r="D100" s="36" t="s">
        <v>42</v>
      </c>
      <c r="E100" s="67">
        <v>900000</v>
      </c>
      <c r="F100" s="66">
        <f>Summary!D96</f>
        <v>450000</v>
      </c>
      <c r="G100" s="68"/>
      <c r="H100" s="68"/>
      <c r="I100" s="68"/>
      <c r="J100" s="68"/>
    </row>
    <row r="101" spans="3:10">
      <c r="C101" s="72">
        <v>22021003</v>
      </c>
      <c r="D101" s="36" t="s">
        <v>41</v>
      </c>
      <c r="E101" s="67">
        <v>100000</v>
      </c>
      <c r="F101" s="66">
        <f>Summary!D97</f>
        <v>50000</v>
      </c>
      <c r="G101" s="68"/>
      <c r="H101" s="68"/>
      <c r="I101" s="68"/>
      <c r="J101" s="68"/>
    </row>
    <row r="102" spans="3:10" ht="21.75" hidden="1" customHeight="1">
      <c r="C102" s="72">
        <v>22021004</v>
      </c>
      <c r="D102" s="36" t="s">
        <v>40</v>
      </c>
      <c r="E102" s="67"/>
      <c r="F102" s="66">
        <f>Summary!D98</f>
        <v>0</v>
      </c>
      <c r="G102" s="68"/>
      <c r="H102" s="68"/>
      <c r="I102" s="68"/>
      <c r="J102" s="68"/>
    </row>
    <row r="103" spans="3:10">
      <c r="C103" s="72">
        <v>22021006</v>
      </c>
      <c r="D103" s="36" t="s">
        <v>39</v>
      </c>
      <c r="E103" s="67">
        <v>50000</v>
      </c>
      <c r="F103" s="66">
        <f>Summary!D99</f>
        <v>25000</v>
      </c>
      <c r="G103" s="68"/>
      <c r="H103" s="68"/>
      <c r="I103" s="68"/>
      <c r="J103" s="68"/>
    </row>
    <row r="104" spans="3:10" hidden="1">
      <c r="C104" s="72">
        <v>22021007</v>
      </c>
      <c r="D104" s="36" t="s">
        <v>38</v>
      </c>
      <c r="E104" s="67"/>
      <c r="F104" s="66">
        <f>Summary!D100</f>
        <v>0</v>
      </c>
      <c r="G104" s="68"/>
      <c r="H104" s="68"/>
      <c r="I104" s="68"/>
      <c r="J104" s="68"/>
    </row>
    <row r="105" spans="3:10" hidden="1">
      <c r="C105" s="72">
        <v>22021008</v>
      </c>
      <c r="D105" s="36" t="s">
        <v>37</v>
      </c>
      <c r="E105" s="67"/>
      <c r="F105" s="66">
        <f>Summary!D101</f>
        <v>0</v>
      </c>
      <c r="G105" s="68"/>
      <c r="H105" s="68"/>
      <c r="I105" s="68"/>
      <c r="J105" s="68"/>
    </row>
    <row r="106" spans="3:10" hidden="1">
      <c r="C106" s="72">
        <v>22021009</v>
      </c>
      <c r="D106" s="36" t="s">
        <v>36</v>
      </c>
      <c r="E106" s="67"/>
      <c r="F106" s="66">
        <f>Summary!D102</f>
        <v>0</v>
      </c>
      <c r="G106" s="68"/>
      <c r="H106" s="68"/>
      <c r="I106" s="68"/>
      <c r="J106" s="68"/>
    </row>
    <row r="107" spans="3:10" ht="15.75" thickBot="1">
      <c r="C107" s="72">
        <v>22021010</v>
      </c>
      <c r="D107" s="36" t="s">
        <v>35</v>
      </c>
      <c r="E107" s="67">
        <v>50000</v>
      </c>
      <c r="F107" s="66">
        <f>Summary!D103</f>
        <v>25000</v>
      </c>
      <c r="G107" s="68"/>
      <c r="H107" s="68"/>
      <c r="I107" s="68"/>
      <c r="J107" s="68"/>
    </row>
    <row r="108" spans="3:10" hidden="1">
      <c r="C108" s="72">
        <v>22021014</v>
      </c>
      <c r="D108" s="36" t="s">
        <v>34</v>
      </c>
      <c r="E108" s="67"/>
      <c r="F108" s="66">
        <f>Summary!D104</f>
        <v>0</v>
      </c>
      <c r="G108" s="68"/>
      <c r="H108" s="68"/>
      <c r="I108" s="68"/>
      <c r="J108" s="68"/>
    </row>
    <row r="109" spans="3:10" hidden="1">
      <c r="C109" s="72">
        <v>22021020</v>
      </c>
      <c r="D109" s="36" t="s">
        <v>33</v>
      </c>
      <c r="E109" s="67"/>
      <c r="F109" s="66">
        <f>Summary!D105</f>
        <v>0</v>
      </c>
      <c r="G109" s="68"/>
      <c r="H109" s="68"/>
      <c r="I109" s="68"/>
      <c r="J109" s="68"/>
    </row>
    <row r="110" spans="3:10" s="20" customFormat="1" hidden="1">
      <c r="C110" s="72">
        <v>22021037</v>
      </c>
      <c r="D110" s="36" t="s">
        <v>32</v>
      </c>
      <c r="E110" s="67"/>
      <c r="F110" s="66">
        <f>Summary!D106</f>
        <v>0</v>
      </c>
      <c r="G110" s="68"/>
      <c r="H110" s="68"/>
      <c r="I110" s="68"/>
      <c r="J110" s="68"/>
    </row>
    <row r="111" spans="3:10" s="20" customFormat="1" hidden="1">
      <c r="C111" s="72">
        <v>22021041</v>
      </c>
      <c r="D111" s="36" t="s">
        <v>31</v>
      </c>
      <c r="E111" s="67"/>
      <c r="F111" s="66">
        <f>Summary!D107</f>
        <v>0</v>
      </c>
      <c r="G111" s="68"/>
      <c r="H111" s="68"/>
      <c r="I111" s="68"/>
      <c r="J111" s="68"/>
    </row>
    <row r="112" spans="3:10" s="20" customFormat="1" hidden="1">
      <c r="C112" s="72">
        <v>22021042</v>
      </c>
      <c r="D112" s="65" t="s">
        <v>30</v>
      </c>
      <c r="E112" s="68"/>
      <c r="F112" s="66">
        <f>Summary!D108</f>
        <v>0</v>
      </c>
      <c r="G112" s="68"/>
      <c r="H112" s="68"/>
      <c r="I112" s="68"/>
      <c r="J112" s="68"/>
    </row>
    <row r="113" spans="3:10" hidden="1">
      <c r="C113" s="74">
        <v>22021047</v>
      </c>
      <c r="D113" s="65" t="s">
        <v>29</v>
      </c>
      <c r="E113" s="68"/>
      <c r="F113" s="66">
        <f>Summary!D109</f>
        <v>0</v>
      </c>
      <c r="G113" s="68"/>
      <c r="H113" s="68"/>
      <c r="I113" s="68"/>
      <c r="J113" s="68"/>
    </row>
    <row r="114" spans="3:10" ht="15.75" hidden="1" thickBot="1">
      <c r="C114" s="75">
        <v>22021048</v>
      </c>
      <c r="D114" s="39" t="s">
        <v>28</v>
      </c>
      <c r="E114" s="70"/>
      <c r="F114" s="66">
        <f>Summary!D110</f>
        <v>0</v>
      </c>
      <c r="G114" s="68"/>
      <c r="H114" s="68"/>
      <c r="I114" s="68"/>
      <c r="J114" s="68"/>
    </row>
    <row r="115" spans="3:10" ht="15.75" thickBot="1">
      <c r="C115" s="73"/>
      <c r="D115" s="38" t="s">
        <v>27</v>
      </c>
      <c r="E115" s="121">
        <f>SUM(E98:E114)</f>
        <v>1600000</v>
      </c>
      <c r="F115" s="58">
        <f>SUM(F98:F114)</f>
        <v>800000</v>
      </c>
      <c r="G115" s="123">
        <f t="shared" ref="G115:J115" si="9">SUM(G98:G114)</f>
        <v>0</v>
      </c>
      <c r="H115" s="123">
        <f t="shared" si="9"/>
        <v>0</v>
      </c>
      <c r="I115" s="123">
        <f t="shared" si="9"/>
        <v>0</v>
      </c>
      <c r="J115" s="123">
        <f t="shared" si="9"/>
        <v>0</v>
      </c>
    </row>
    <row r="116" spans="3:10" hidden="1">
      <c r="C116" s="71">
        <v>2204</v>
      </c>
      <c r="D116" s="40" t="s">
        <v>26</v>
      </c>
      <c r="E116" s="122"/>
      <c r="F116" s="59"/>
      <c r="G116" s="69"/>
      <c r="H116" s="69"/>
      <c r="I116" s="69"/>
      <c r="J116" s="69"/>
    </row>
    <row r="117" spans="3:10" hidden="1">
      <c r="C117" s="71">
        <v>220401</v>
      </c>
      <c r="D117" s="40" t="s">
        <v>25</v>
      </c>
      <c r="E117" s="69"/>
      <c r="F117" s="66">
        <f>Summary!D113</f>
        <v>0</v>
      </c>
      <c r="G117" s="68"/>
      <c r="H117" s="68"/>
      <c r="I117" s="68"/>
      <c r="J117" s="68"/>
    </row>
    <row r="118" spans="3:10" hidden="1">
      <c r="C118" s="72">
        <v>22040101</v>
      </c>
      <c r="D118" s="41" t="s">
        <v>24</v>
      </c>
      <c r="E118" s="68"/>
      <c r="F118" s="66">
        <f>Summary!D114</f>
        <v>0</v>
      </c>
      <c r="G118" s="68"/>
      <c r="H118" s="68"/>
      <c r="I118" s="68"/>
      <c r="J118" s="68"/>
    </row>
    <row r="119" spans="3:10" hidden="1">
      <c r="C119" s="72">
        <v>22040103</v>
      </c>
      <c r="D119" s="41" t="s">
        <v>23</v>
      </c>
      <c r="E119" s="68"/>
      <c r="F119" s="66">
        <f>Summary!D115</f>
        <v>0</v>
      </c>
      <c r="G119" s="68"/>
      <c r="H119" s="68"/>
      <c r="I119" s="68"/>
      <c r="J119" s="68"/>
    </row>
    <row r="120" spans="3:10" hidden="1">
      <c r="C120" s="72">
        <v>22040105</v>
      </c>
      <c r="D120" s="41" t="s">
        <v>22</v>
      </c>
      <c r="E120" s="68"/>
      <c r="F120" s="66">
        <f>Summary!D116</f>
        <v>0</v>
      </c>
      <c r="G120" s="68"/>
      <c r="H120" s="68"/>
      <c r="I120" s="68"/>
      <c r="J120" s="68"/>
    </row>
    <row r="121" spans="3:10" s="20" customFormat="1" hidden="1">
      <c r="C121" s="72">
        <v>22040107</v>
      </c>
      <c r="D121" s="41" t="s">
        <v>21</v>
      </c>
      <c r="E121" s="68"/>
      <c r="F121" s="66">
        <f>Summary!D117</f>
        <v>0</v>
      </c>
      <c r="G121" s="68"/>
      <c r="H121" s="68"/>
      <c r="I121" s="68"/>
      <c r="J121" s="68"/>
    </row>
    <row r="122" spans="3:10" hidden="1">
      <c r="C122" s="72">
        <v>22040109</v>
      </c>
      <c r="D122" s="41" t="s">
        <v>20</v>
      </c>
      <c r="E122" s="68"/>
      <c r="F122" s="66">
        <f>Summary!D118</f>
        <v>0</v>
      </c>
      <c r="G122" s="68"/>
      <c r="H122" s="68"/>
      <c r="I122" s="68"/>
      <c r="J122" s="68"/>
    </row>
    <row r="123" spans="3:10" hidden="1">
      <c r="C123" s="72">
        <v>22040110</v>
      </c>
      <c r="D123" s="41" t="s">
        <v>19</v>
      </c>
      <c r="E123" s="68"/>
      <c r="F123" s="66">
        <f>Summary!D119</f>
        <v>0</v>
      </c>
      <c r="G123" s="68"/>
      <c r="H123" s="68"/>
      <c r="I123" s="68"/>
      <c r="J123" s="68"/>
    </row>
    <row r="124" spans="3:10" s="20" customFormat="1" hidden="1">
      <c r="C124" s="72">
        <v>22040111</v>
      </c>
      <c r="D124" s="41" t="s">
        <v>18</v>
      </c>
      <c r="E124" s="68"/>
      <c r="F124" s="66">
        <f>Summary!D120</f>
        <v>0</v>
      </c>
      <c r="G124" s="68"/>
      <c r="H124" s="68"/>
      <c r="I124" s="68"/>
      <c r="J124" s="68"/>
    </row>
    <row r="125" spans="3:10" s="20" customFormat="1" ht="15.75" hidden="1" thickBot="1">
      <c r="C125" s="72">
        <v>22040112</v>
      </c>
      <c r="D125" s="39" t="s">
        <v>17</v>
      </c>
      <c r="E125" s="70"/>
      <c r="F125" s="66">
        <f>Summary!D121</f>
        <v>0</v>
      </c>
      <c r="G125" s="68"/>
      <c r="H125" s="68"/>
      <c r="I125" s="68"/>
      <c r="J125" s="68"/>
    </row>
    <row r="126" spans="3:10" s="20" customFormat="1" ht="15.75" hidden="1" thickBot="1">
      <c r="C126" s="73"/>
      <c r="D126" s="38" t="s">
        <v>16</v>
      </c>
      <c r="E126" s="121">
        <f>SUM(E116:E125)</f>
        <v>0</v>
      </c>
      <c r="F126" s="58">
        <f>SUM(F116:F125)</f>
        <v>0</v>
      </c>
      <c r="G126" s="123">
        <f t="shared" ref="G126:J126" si="10">SUM(G116:G125)</f>
        <v>0</v>
      </c>
      <c r="H126" s="123">
        <f t="shared" si="10"/>
        <v>0</v>
      </c>
      <c r="I126" s="123">
        <f t="shared" si="10"/>
        <v>0</v>
      </c>
      <c r="J126" s="123">
        <f t="shared" si="10"/>
        <v>0</v>
      </c>
    </row>
    <row r="127" spans="3:10" hidden="1">
      <c r="C127" s="71">
        <v>220402</v>
      </c>
      <c r="D127" s="35" t="s">
        <v>15</v>
      </c>
      <c r="E127" s="120"/>
      <c r="F127" s="59"/>
      <c r="G127" s="69"/>
      <c r="H127" s="69"/>
      <c r="I127" s="69"/>
      <c r="J127" s="69"/>
    </row>
    <row r="128" spans="3:10" hidden="1">
      <c r="C128" s="72">
        <v>22040203</v>
      </c>
      <c r="D128" s="36" t="s">
        <v>14</v>
      </c>
      <c r="E128" s="67"/>
      <c r="F128" s="66">
        <f>Summary!D124</f>
        <v>0</v>
      </c>
      <c r="G128" s="68"/>
      <c r="H128" s="68"/>
      <c r="I128" s="68"/>
      <c r="J128" s="68"/>
    </row>
    <row r="129" spans="3:10" ht="15.75" hidden="1" thickBot="1">
      <c r="C129" s="72">
        <v>22040204</v>
      </c>
      <c r="D129" s="36" t="s">
        <v>13</v>
      </c>
      <c r="E129" s="67"/>
      <c r="F129" s="66">
        <f>Summary!D125</f>
        <v>0</v>
      </c>
      <c r="G129" s="68"/>
      <c r="H129" s="68"/>
      <c r="I129" s="68"/>
      <c r="J129" s="68"/>
    </row>
    <row r="130" spans="3:10" ht="15.75" hidden="1" thickBot="1">
      <c r="C130" s="73"/>
      <c r="D130" s="38" t="s">
        <v>12</v>
      </c>
      <c r="E130" s="121">
        <f>SUM(E127:E129)</f>
        <v>0</v>
      </c>
      <c r="F130" s="58">
        <f>SUM(F127:F129)</f>
        <v>0</v>
      </c>
      <c r="G130" s="123">
        <f t="shared" ref="G130:J130" si="11">SUM(G127:G129)</f>
        <v>0</v>
      </c>
      <c r="H130" s="123">
        <f t="shared" si="11"/>
        <v>0</v>
      </c>
      <c r="I130" s="123">
        <f t="shared" si="11"/>
        <v>0</v>
      </c>
      <c r="J130" s="123">
        <f t="shared" si="11"/>
        <v>0</v>
      </c>
    </row>
    <row r="131" spans="3:10" hidden="1">
      <c r="C131" s="71">
        <v>2205</v>
      </c>
      <c r="D131" s="35" t="s">
        <v>11</v>
      </c>
      <c r="E131" s="120">
        <v>0</v>
      </c>
      <c r="F131" s="59"/>
      <c r="G131" s="69"/>
      <c r="H131" s="69"/>
      <c r="I131" s="69"/>
      <c r="J131" s="69"/>
    </row>
    <row r="132" spans="3:10" ht="30" hidden="1">
      <c r="C132" s="71">
        <v>220501</v>
      </c>
      <c r="D132" s="63" t="s">
        <v>10</v>
      </c>
      <c r="E132" s="120"/>
      <c r="F132" s="66"/>
      <c r="G132" s="68"/>
      <c r="H132" s="68"/>
      <c r="I132" s="68"/>
      <c r="J132" s="68"/>
    </row>
    <row r="133" spans="3:10" hidden="1">
      <c r="C133" s="72">
        <v>22050101</v>
      </c>
      <c r="D133" s="36" t="s">
        <v>9</v>
      </c>
      <c r="E133" s="67"/>
      <c r="F133" s="66">
        <f>Summary!D129</f>
        <v>0</v>
      </c>
      <c r="G133" s="68"/>
      <c r="H133" s="68"/>
      <c r="I133" s="68"/>
      <c r="J133" s="68"/>
    </row>
    <row r="134" spans="3:10" hidden="1">
      <c r="C134" s="72">
        <v>22050102</v>
      </c>
      <c r="D134" s="36" t="s">
        <v>8</v>
      </c>
      <c r="E134" s="67"/>
      <c r="F134" s="66">
        <f>Summary!D130</f>
        <v>0</v>
      </c>
      <c r="G134" s="68"/>
      <c r="H134" s="68"/>
      <c r="I134" s="68"/>
      <c r="J134" s="68"/>
    </row>
    <row r="135" spans="3:10" s="20" customFormat="1" hidden="1">
      <c r="C135" s="72">
        <v>22050104</v>
      </c>
      <c r="D135" s="36" t="s">
        <v>7</v>
      </c>
      <c r="E135" s="67"/>
      <c r="F135" s="66">
        <f>Summary!D131</f>
        <v>0</v>
      </c>
      <c r="G135" s="68"/>
      <c r="H135" s="68"/>
      <c r="I135" s="68"/>
      <c r="J135" s="68"/>
    </row>
    <row r="136" spans="3:10" hidden="1">
      <c r="C136" s="72">
        <v>22050105</v>
      </c>
      <c r="D136" s="36" t="s">
        <v>6</v>
      </c>
      <c r="E136" s="67"/>
      <c r="F136" s="66">
        <f>Summary!D132</f>
        <v>0</v>
      </c>
      <c r="G136" s="68"/>
      <c r="H136" s="68"/>
      <c r="I136" s="68"/>
      <c r="J136" s="68"/>
    </row>
    <row r="137" spans="3:10" s="20" customFormat="1" hidden="1">
      <c r="C137" s="72">
        <v>22050106</v>
      </c>
      <c r="D137" s="36" t="s">
        <v>5</v>
      </c>
      <c r="E137" s="67"/>
      <c r="F137" s="66">
        <f>Summary!D133</f>
        <v>0</v>
      </c>
      <c r="G137" s="68"/>
      <c r="H137" s="68"/>
      <c r="I137" s="68"/>
      <c r="J137" s="68"/>
    </row>
    <row r="138" spans="3:10" hidden="1">
      <c r="C138" s="72">
        <v>22050107</v>
      </c>
      <c r="D138" s="36" t="s">
        <v>4</v>
      </c>
      <c r="E138" s="67"/>
      <c r="F138" s="66">
        <f>Summary!D134</f>
        <v>0</v>
      </c>
      <c r="G138" s="68"/>
      <c r="H138" s="68"/>
      <c r="I138" s="68"/>
      <c r="J138" s="68"/>
    </row>
    <row r="139" spans="3:10" s="20" customFormat="1" ht="15.75" hidden="1" thickBot="1">
      <c r="C139" s="72">
        <v>22050108</v>
      </c>
      <c r="D139" s="36" t="s">
        <v>3</v>
      </c>
      <c r="E139" s="67"/>
      <c r="F139" s="66">
        <f>Summary!D135</f>
        <v>0</v>
      </c>
      <c r="G139" s="68"/>
      <c r="H139" s="68"/>
      <c r="I139" s="68"/>
      <c r="J139" s="68"/>
    </row>
    <row r="140" spans="3:10" ht="30.75" hidden="1" thickBot="1">
      <c r="C140" s="73"/>
      <c r="D140" s="64" t="s">
        <v>2</v>
      </c>
      <c r="E140" s="121">
        <f>SUM(E131:E139)</f>
        <v>0</v>
      </c>
      <c r="F140" s="58">
        <f>SUM(F131:F139)</f>
        <v>0</v>
      </c>
      <c r="G140" s="123">
        <f t="shared" ref="G140:J140" si="12">SUM(G131:G139)</f>
        <v>0</v>
      </c>
      <c r="H140" s="123">
        <f t="shared" si="12"/>
        <v>0</v>
      </c>
      <c r="I140" s="123">
        <f t="shared" si="12"/>
        <v>0</v>
      </c>
      <c r="J140" s="123">
        <f t="shared" si="12"/>
        <v>0</v>
      </c>
    </row>
    <row r="141" spans="3:10" hidden="1">
      <c r="C141" s="71">
        <v>220502</v>
      </c>
      <c r="D141" s="35" t="s">
        <v>1</v>
      </c>
      <c r="E141" s="120"/>
      <c r="F141" s="66"/>
      <c r="G141" s="68"/>
      <c r="H141" s="68"/>
      <c r="I141" s="68"/>
      <c r="J141" s="68"/>
    </row>
    <row r="142" spans="3:10" ht="15.75" hidden="1" thickBot="1">
      <c r="C142" s="72">
        <v>22050201</v>
      </c>
      <c r="D142" s="36" t="s">
        <v>1</v>
      </c>
      <c r="E142" s="67"/>
      <c r="F142" s="66">
        <f>Summary!D138</f>
        <v>0</v>
      </c>
      <c r="G142" s="68"/>
      <c r="H142" s="68"/>
      <c r="I142" s="68"/>
      <c r="J142" s="68"/>
    </row>
    <row r="143" spans="3:10" ht="15.75" hidden="1" thickBot="1">
      <c r="C143" s="37"/>
      <c r="D143" s="38" t="s">
        <v>0</v>
      </c>
      <c r="E143" s="58">
        <f>SUM(E141:E142)</f>
        <v>0</v>
      </c>
      <c r="F143" s="58">
        <f>SUM(F141:F142)</f>
        <v>0</v>
      </c>
      <c r="G143" s="58">
        <f t="shared" ref="G143:J143" si="13">SUM(G141:G142)</f>
        <v>0</v>
      </c>
      <c r="H143" s="58">
        <f t="shared" si="13"/>
        <v>0</v>
      </c>
      <c r="I143" s="58">
        <f t="shared" si="13"/>
        <v>0</v>
      </c>
      <c r="J143" s="58">
        <f t="shared" si="13"/>
        <v>0</v>
      </c>
    </row>
    <row r="144" spans="3:10" ht="15.75" thickBot="1">
      <c r="C144" s="37"/>
      <c r="D144" s="38" t="s">
        <v>367</v>
      </c>
      <c r="E144" s="58">
        <f>E14+E26+E41+E56+E60+E69+E80+E88+E97+E115+E126+E130+E140+E143</f>
        <v>27500000</v>
      </c>
      <c r="F144" s="58">
        <f>F14+F26+F41+F56+F60+F69+F80+F88+F97+F115+F126+F130+F140+F143</f>
        <v>10000000</v>
      </c>
      <c r="G144" s="58">
        <f t="shared" ref="G144:J144" si="14">G14+G26+G41+G56+G60+G69+G80+G88+G97+G115+G126+G130+G140+G143</f>
        <v>0</v>
      </c>
      <c r="H144" s="58">
        <f t="shared" si="14"/>
        <v>200000</v>
      </c>
      <c r="I144" s="58">
        <f t="shared" si="14"/>
        <v>0</v>
      </c>
      <c r="J144" s="58">
        <f t="shared" si="14"/>
        <v>200000</v>
      </c>
    </row>
    <row r="146" spans="5:7" ht="26.25">
      <c r="E146" s="127">
        <v>24</v>
      </c>
      <c r="G146" s="127"/>
    </row>
  </sheetData>
  <sheetProtection algorithmName="SHA-512" hashValue="98ycefFhSOIzFWo7Pa9SBIN5hs7IRrRSyup+Qiz/nktyidhUt0Sxp3snFphTrhtgV0/FhYaXq/p2pB7upXSM7g==" saltValue="TCJG69mUhb+nwoLgeYBCdQ==" spinCount="100000" sheet="1" formatColumns="0" formatRows="0"/>
  <mergeCells count="3">
    <mergeCell ref="C4:J4"/>
    <mergeCell ref="C3:J3"/>
    <mergeCell ref="C2:J2"/>
  </mergeCells>
  <hyperlinks>
    <hyperlink ref="J1" location="DetailOtherRecurrent!A1" tooltip="Go to Recurrent Expenditure Details" display="Recurrent Details" xr:uid="{00000000-0004-0000-0500-000000000000}"/>
    <hyperlink ref="D1" location="DataEntry!A1" tooltip="Go back to Data Entry" display="Data Entry" xr:uid="{00000000-0004-0000-0500-000001000000}"/>
  </hyperlinks>
  <printOptions horizontalCentered="1"/>
  <pageMargins left="0.25" right="0.25" top="0.75" bottom="0.75" header="0.3" footer="0.3"/>
  <pageSetup paperSize="5" scale="5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45"/>
  <sheetViews>
    <sheetView view="pageBreakPreview" zoomScale="60" workbookViewId="0">
      <selection activeCell="E82" sqref="E82"/>
    </sheetView>
  </sheetViews>
  <sheetFormatPr defaultRowHeight="15"/>
  <cols>
    <col min="1" max="1" width="10.140625" bestFit="1" customWidth="1"/>
    <col min="2" max="2" width="75.42578125" bestFit="1" customWidth="1"/>
    <col min="3" max="3" width="18.28515625" customWidth="1"/>
    <col min="4" max="4" width="20.5703125" bestFit="1" customWidth="1"/>
    <col min="5" max="5" width="19.42578125" customWidth="1"/>
    <col min="6" max="6" width="17.85546875" customWidth="1"/>
    <col min="7" max="7" width="19.85546875" customWidth="1"/>
    <col min="8" max="8" width="19" customWidth="1"/>
  </cols>
  <sheetData>
    <row r="1" spans="1:8" ht="23.25">
      <c r="A1" s="129" t="s">
        <v>365</v>
      </c>
      <c r="B1" s="129"/>
      <c r="C1" s="129"/>
      <c r="D1" s="129"/>
      <c r="E1" s="129"/>
      <c r="F1" s="129"/>
      <c r="G1" s="129"/>
      <c r="H1" s="61"/>
    </row>
    <row r="2" spans="1:8" ht="23.25">
      <c r="A2" s="129" t="s">
        <v>386</v>
      </c>
      <c r="B2" s="129"/>
      <c r="C2" s="129"/>
      <c r="D2" s="129"/>
      <c r="E2" s="129"/>
      <c r="F2" s="129"/>
      <c r="G2" s="129"/>
      <c r="H2" s="124"/>
    </row>
    <row r="3" spans="1:8" ht="16.5" thickBot="1">
      <c r="A3" s="132">
        <f>DataEntry!A5</f>
        <v>0</v>
      </c>
      <c r="B3" s="132"/>
      <c r="C3" s="132"/>
      <c r="D3" s="132"/>
      <c r="E3" s="132"/>
      <c r="F3" s="132"/>
      <c r="G3" s="132"/>
      <c r="H3" s="132"/>
    </row>
    <row r="4" spans="1:8" hidden="1">
      <c r="A4" s="20"/>
      <c r="B4" s="20"/>
      <c r="C4" s="20"/>
      <c r="D4" s="20"/>
      <c r="E4" s="17"/>
      <c r="F4" s="17"/>
      <c r="G4" s="17"/>
      <c r="H4" s="17"/>
    </row>
    <row r="5" spans="1:8" ht="15.75" hidden="1" thickBot="1">
      <c r="A5" s="20"/>
      <c r="B5" s="20"/>
      <c r="C5" s="20"/>
      <c r="D5" s="20"/>
      <c r="E5" s="17"/>
      <c r="F5" s="17"/>
      <c r="G5" s="17"/>
      <c r="H5" s="17"/>
    </row>
    <row r="6" spans="1:8" ht="39.950000000000003" customHeight="1" thickBot="1">
      <c r="A6" s="28" t="s">
        <v>348</v>
      </c>
      <c r="B6" s="29" t="s">
        <v>349</v>
      </c>
      <c r="C6" s="30" t="s">
        <v>357</v>
      </c>
      <c r="D6" s="30" t="s">
        <v>358</v>
      </c>
      <c r="E6" s="30" t="s">
        <v>359</v>
      </c>
      <c r="F6" s="30" t="s">
        <v>360</v>
      </c>
      <c r="G6" s="30" t="s">
        <v>387</v>
      </c>
      <c r="H6" s="30" t="s">
        <v>388</v>
      </c>
    </row>
    <row r="7" spans="1:8" ht="15.75" thickBot="1">
      <c r="A7" s="31"/>
      <c r="B7" s="32"/>
      <c r="C7" s="33" t="s">
        <v>353</v>
      </c>
      <c r="D7" s="34" t="s">
        <v>353</v>
      </c>
      <c r="E7" s="33" t="s">
        <v>353</v>
      </c>
      <c r="F7" s="34" t="s">
        <v>353</v>
      </c>
      <c r="G7" s="33" t="s">
        <v>353</v>
      </c>
      <c r="H7" s="34" t="s">
        <v>353</v>
      </c>
    </row>
    <row r="8" spans="1:8">
      <c r="A8" s="71">
        <v>22</v>
      </c>
      <c r="B8" s="35" t="s">
        <v>134</v>
      </c>
      <c r="C8" s="120"/>
      <c r="D8" s="66"/>
      <c r="E8" s="68"/>
      <c r="F8" s="68"/>
      <c r="G8" s="68"/>
      <c r="H8" s="68"/>
    </row>
    <row r="9" spans="1:8">
      <c r="A9" s="71">
        <v>2202</v>
      </c>
      <c r="B9" s="35" t="s">
        <v>133</v>
      </c>
      <c r="C9" s="120"/>
      <c r="D9" s="66"/>
      <c r="E9" s="68"/>
      <c r="F9" s="68"/>
      <c r="G9" s="68"/>
      <c r="H9" s="68"/>
    </row>
    <row r="10" spans="1:8">
      <c r="A10" s="71">
        <v>220201</v>
      </c>
      <c r="B10" s="35" t="s">
        <v>132</v>
      </c>
      <c r="C10" s="67"/>
      <c r="D10" s="66"/>
      <c r="E10" s="68"/>
      <c r="F10" s="68"/>
      <c r="G10" s="68"/>
      <c r="H10" s="68"/>
    </row>
    <row r="11" spans="1:8" ht="15.75" thickBot="1">
      <c r="A11" s="72">
        <v>22020101</v>
      </c>
      <c r="B11" s="36" t="s">
        <v>131</v>
      </c>
      <c r="C11" s="67"/>
      <c r="D11" s="66">
        <v>450000</v>
      </c>
      <c r="E11" s="68"/>
      <c r="F11" s="68"/>
      <c r="G11" s="68"/>
      <c r="H11" s="68"/>
    </row>
    <row r="12" spans="1:8" hidden="1">
      <c r="A12" s="72">
        <v>22020102</v>
      </c>
      <c r="B12" s="36" t="s">
        <v>130</v>
      </c>
      <c r="C12" s="67"/>
      <c r="D12" s="66">
        <v>0</v>
      </c>
      <c r="E12" s="68"/>
      <c r="F12" s="68"/>
      <c r="G12" s="68"/>
      <c r="H12" s="68"/>
    </row>
    <row r="13" spans="1:8" hidden="1">
      <c r="A13" s="72">
        <v>22020103</v>
      </c>
      <c r="B13" s="36" t="s">
        <v>129</v>
      </c>
      <c r="C13" s="67"/>
      <c r="D13" s="66">
        <v>0</v>
      </c>
      <c r="E13" s="68"/>
      <c r="F13" s="68"/>
      <c r="G13" s="68"/>
      <c r="H13" s="68"/>
    </row>
    <row r="14" spans="1:8" ht="15.75" hidden="1" thickBot="1">
      <c r="A14" s="72">
        <v>22020104</v>
      </c>
      <c r="B14" s="36" t="s">
        <v>128</v>
      </c>
      <c r="C14" s="67"/>
      <c r="D14" s="66">
        <v>0</v>
      </c>
      <c r="E14" s="68"/>
      <c r="F14" s="68"/>
      <c r="G14" s="68"/>
      <c r="H14" s="68"/>
    </row>
    <row r="15" spans="1:8" ht="15.75" thickBot="1">
      <c r="A15" s="73"/>
      <c r="B15" s="38" t="s">
        <v>127</v>
      </c>
      <c r="C15" s="121">
        <v>0</v>
      </c>
      <c r="D15" s="58">
        <v>450000</v>
      </c>
      <c r="E15" s="123">
        <v>0</v>
      </c>
      <c r="F15" s="123">
        <v>0</v>
      </c>
      <c r="G15" s="123">
        <v>0</v>
      </c>
      <c r="H15" s="123">
        <v>0</v>
      </c>
    </row>
    <row r="16" spans="1:8">
      <c r="A16" s="71">
        <v>220202</v>
      </c>
      <c r="B16" s="35" t="s">
        <v>126</v>
      </c>
      <c r="C16" s="67"/>
      <c r="D16" s="59"/>
      <c r="E16" s="69"/>
      <c r="F16" s="69"/>
      <c r="G16" s="69"/>
      <c r="H16" s="69"/>
    </row>
    <row r="17" spans="1:8" hidden="1">
      <c r="A17" s="72">
        <v>22020201</v>
      </c>
      <c r="B17" s="36" t="s">
        <v>125</v>
      </c>
      <c r="C17" s="67"/>
      <c r="D17" s="66">
        <v>0</v>
      </c>
      <c r="E17" s="67"/>
      <c r="F17" s="68"/>
      <c r="G17" s="68"/>
      <c r="H17" s="68"/>
    </row>
    <row r="18" spans="1:8" hidden="1">
      <c r="A18" s="72">
        <v>22020202</v>
      </c>
      <c r="B18" s="36" t="s">
        <v>124</v>
      </c>
      <c r="C18" s="67"/>
      <c r="D18" s="66">
        <v>0</v>
      </c>
      <c r="E18" s="67"/>
      <c r="F18" s="68"/>
      <c r="G18" s="68"/>
      <c r="H18" s="68"/>
    </row>
    <row r="19" spans="1:8" hidden="1">
      <c r="A19" s="72">
        <v>22020203</v>
      </c>
      <c r="B19" s="36" t="s">
        <v>123</v>
      </c>
      <c r="C19" s="67"/>
      <c r="D19" s="66">
        <v>0</v>
      </c>
      <c r="E19" s="67"/>
      <c r="F19" s="68"/>
      <c r="G19" s="68"/>
      <c r="H19" s="68"/>
    </row>
    <row r="20" spans="1:8" hidden="1">
      <c r="A20" s="72">
        <v>22020204</v>
      </c>
      <c r="B20" s="36" t="s">
        <v>122</v>
      </c>
      <c r="C20" s="67"/>
      <c r="D20" s="66">
        <v>0</v>
      </c>
      <c r="E20" s="67"/>
      <c r="F20" s="68"/>
      <c r="G20" s="68"/>
      <c r="H20" s="68"/>
    </row>
    <row r="21" spans="1:8" hidden="1">
      <c r="A21" s="72">
        <v>22020205</v>
      </c>
      <c r="B21" s="36" t="s">
        <v>121</v>
      </c>
      <c r="C21" s="67"/>
      <c r="D21" s="66">
        <v>0</v>
      </c>
      <c r="E21" s="67"/>
      <c r="F21" s="68"/>
      <c r="G21" s="68"/>
      <c r="H21" s="68"/>
    </row>
    <row r="22" spans="1:8" ht="15.75" thickBot="1">
      <c r="A22" s="72">
        <v>22020206</v>
      </c>
      <c r="B22" s="36" t="s">
        <v>120</v>
      </c>
      <c r="C22" s="67"/>
      <c r="D22" s="66">
        <v>50000</v>
      </c>
      <c r="E22" s="67"/>
      <c r="F22" s="68"/>
      <c r="G22" s="68"/>
      <c r="H22" s="68"/>
    </row>
    <row r="23" spans="1:8" hidden="1">
      <c r="A23" s="72">
        <v>22020207</v>
      </c>
      <c r="B23" s="36" t="s">
        <v>366</v>
      </c>
      <c r="C23" s="67"/>
      <c r="D23" s="66">
        <v>0</v>
      </c>
      <c r="E23" s="67"/>
      <c r="F23" s="68"/>
      <c r="G23" s="68"/>
      <c r="H23" s="68"/>
    </row>
    <row r="24" spans="1:8" hidden="1">
      <c r="A24" s="72">
        <v>22020208</v>
      </c>
      <c r="B24" s="36" t="s">
        <v>119</v>
      </c>
      <c r="C24" s="67"/>
      <c r="D24" s="66">
        <v>0</v>
      </c>
      <c r="E24" s="67"/>
      <c r="F24" s="68"/>
      <c r="G24" s="68"/>
      <c r="H24" s="68"/>
    </row>
    <row r="25" spans="1:8" hidden="1">
      <c r="A25" s="72">
        <v>22020209</v>
      </c>
      <c r="B25" s="36" t="s">
        <v>118</v>
      </c>
      <c r="C25" s="67"/>
      <c r="D25" s="66">
        <v>0</v>
      </c>
      <c r="E25" s="67"/>
      <c r="F25" s="68"/>
      <c r="G25" s="68"/>
      <c r="H25" s="68"/>
    </row>
    <row r="26" spans="1:8" ht="15.75" hidden="1" thickBot="1">
      <c r="A26" s="72">
        <v>22020210</v>
      </c>
      <c r="B26" s="36" t="s">
        <v>117</v>
      </c>
      <c r="C26" s="67"/>
      <c r="D26" s="66">
        <v>0</v>
      </c>
      <c r="E26" s="67"/>
      <c r="F26" s="68"/>
      <c r="G26" s="68"/>
      <c r="H26" s="68"/>
    </row>
    <row r="27" spans="1:8" ht="15.75" thickBot="1">
      <c r="A27" s="73"/>
      <c r="B27" s="38" t="s">
        <v>116</v>
      </c>
      <c r="C27" s="121">
        <v>0</v>
      </c>
      <c r="D27" s="58">
        <v>50000</v>
      </c>
      <c r="E27" s="123">
        <v>0</v>
      </c>
      <c r="F27" s="123">
        <v>0</v>
      </c>
      <c r="G27" s="123">
        <v>0</v>
      </c>
      <c r="H27" s="123">
        <v>0</v>
      </c>
    </row>
    <row r="28" spans="1:8">
      <c r="A28" s="71">
        <v>220203</v>
      </c>
      <c r="B28" s="35" t="s">
        <v>115</v>
      </c>
      <c r="C28" s="120"/>
      <c r="D28" s="59"/>
      <c r="E28" s="69"/>
      <c r="F28" s="69"/>
      <c r="G28" s="69"/>
      <c r="H28" s="69"/>
    </row>
    <row r="29" spans="1:8">
      <c r="A29" s="72">
        <v>22020301</v>
      </c>
      <c r="B29" s="36" t="s">
        <v>114</v>
      </c>
      <c r="C29" s="67"/>
      <c r="D29" s="66">
        <v>452000</v>
      </c>
      <c r="E29" s="68"/>
      <c r="F29" s="68"/>
      <c r="G29" s="68"/>
      <c r="H29" s="68"/>
    </row>
    <row r="30" spans="1:8">
      <c r="A30" s="72">
        <v>22020302</v>
      </c>
      <c r="B30" s="36" t="s">
        <v>113</v>
      </c>
      <c r="C30" s="67"/>
      <c r="D30" s="66">
        <v>10000</v>
      </c>
      <c r="E30" s="68"/>
      <c r="F30" s="68"/>
      <c r="G30" s="68"/>
      <c r="H30" s="68"/>
    </row>
    <row r="31" spans="1:8">
      <c r="A31" s="72">
        <v>22020303</v>
      </c>
      <c r="B31" s="36" t="s">
        <v>112</v>
      </c>
      <c r="C31" s="67"/>
      <c r="D31" s="66">
        <v>20000</v>
      </c>
      <c r="E31" s="68"/>
      <c r="F31" s="68"/>
      <c r="G31" s="68"/>
      <c r="H31" s="68"/>
    </row>
    <row r="32" spans="1:8" hidden="1">
      <c r="A32" s="72">
        <v>22020304</v>
      </c>
      <c r="B32" s="36" t="s">
        <v>111</v>
      </c>
      <c r="C32" s="67"/>
      <c r="D32" s="66">
        <v>0</v>
      </c>
      <c r="E32" s="68"/>
      <c r="F32" s="68"/>
      <c r="G32" s="68"/>
      <c r="H32" s="68"/>
    </row>
    <row r="33" spans="1:8" hidden="1">
      <c r="A33" s="72">
        <v>22020305</v>
      </c>
      <c r="B33" s="36" t="s">
        <v>110</v>
      </c>
      <c r="C33" s="67"/>
      <c r="D33" s="66">
        <v>0</v>
      </c>
      <c r="E33" s="68"/>
      <c r="F33" s="68"/>
      <c r="G33" s="68"/>
      <c r="H33" s="68"/>
    </row>
    <row r="34" spans="1:8" hidden="1">
      <c r="A34" s="72">
        <v>22020306</v>
      </c>
      <c r="B34" s="36" t="s">
        <v>109</v>
      </c>
      <c r="C34" s="67"/>
      <c r="D34" s="66">
        <v>0</v>
      </c>
      <c r="E34" s="68"/>
      <c r="F34" s="68"/>
      <c r="G34" s="68"/>
      <c r="H34" s="68"/>
    </row>
    <row r="35" spans="1:8">
      <c r="A35" s="72">
        <v>22020307</v>
      </c>
      <c r="B35" s="36" t="s">
        <v>108</v>
      </c>
      <c r="C35" s="67"/>
      <c r="D35" s="66">
        <v>12729380</v>
      </c>
      <c r="E35" s="68"/>
      <c r="F35" s="68"/>
      <c r="G35" s="68"/>
      <c r="H35" s="68"/>
    </row>
    <row r="36" spans="1:8" hidden="1">
      <c r="A36" s="72">
        <v>22020308</v>
      </c>
      <c r="B36" s="36" t="s">
        <v>107</v>
      </c>
      <c r="C36" s="67"/>
      <c r="D36" s="66">
        <v>0</v>
      </c>
      <c r="E36" s="68"/>
      <c r="F36" s="68"/>
      <c r="G36" s="68"/>
      <c r="H36" s="68"/>
    </row>
    <row r="37" spans="1:8" hidden="1">
      <c r="A37" s="72">
        <v>22020309</v>
      </c>
      <c r="B37" s="36" t="s">
        <v>106</v>
      </c>
      <c r="C37" s="67"/>
      <c r="D37" s="66">
        <v>0</v>
      </c>
      <c r="E37" s="68"/>
      <c r="F37" s="68"/>
      <c r="G37" s="68"/>
      <c r="H37" s="68"/>
    </row>
    <row r="38" spans="1:8" hidden="1">
      <c r="A38" s="72">
        <v>22020310</v>
      </c>
      <c r="B38" s="36" t="s">
        <v>105</v>
      </c>
      <c r="C38" s="67"/>
      <c r="D38" s="66">
        <v>0</v>
      </c>
      <c r="E38" s="68"/>
      <c r="F38" s="68"/>
      <c r="G38" s="68"/>
      <c r="H38" s="68"/>
    </row>
    <row r="39" spans="1:8" hidden="1">
      <c r="A39" s="72">
        <v>22020311</v>
      </c>
      <c r="B39" s="36" t="s">
        <v>104</v>
      </c>
      <c r="C39" s="67"/>
      <c r="D39" s="66">
        <v>0</v>
      </c>
      <c r="E39" s="68"/>
      <c r="F39" s="68"/>
      <c r="G39" s="68"/>
      <c r="H39" s="68"/>
    </row>
    <row r="40" spans="1:8" ht="30" thickBot="1">
      <c r="A40" s="72">
        <v>22020312</v>
      </c>
      <c r="B40" s="62" t="s">
        <v>103</v>
      </c>
      <c r="C40" s="67"/>
      <c r="D40" s="66">
        <v>10000</v>
      </c>
      <c r="E40" s="68"/>
      <c r="F40" s="68"/>
      <c r="G40" s="68"/>
      <c r="H40" s="68"/>
    </row>
    <row r="41" spans="1:8" ht="15.75" hidden="1" thickBot="1">
      <c r="A41" s="72">
        <v>22020313</v>
      </c>
      <c r="B41" s="36" t="s">
        <v>102</v>
      </c>
      <c r="C41" s="67"/>
      <c r="D41" s="66">
        <v>0</v>
      </c>
      <c r="E41" s="68"/>
      <c r="F41" s="68"/>
      <c r="G41" s="68"/>
      <c r="H41" s="68"/>
    </row>
    <row r="42" spans="1:8" ht="15.75" thickBot="1">
      <c r="A42" s="73"/>
      <c r="B42" s="38" t="s">
        <v>101</v>
      </c>
      <c r="C42" s="121">
        <v>0</v>
      </c>
      <c r="D42" s="58">
        <v>13221380</v>
      </c>
      <c r="E42" s="123">
        <v>0</v>
      </c>
      <c r="F42" s="123">
        <v>0</v>
      </c>
      <c r="G42" s="123">
        <v>0</v>
      </c>
      <c r="H42" s="123">
        <v>0</v>
      </c>
    </row>
    <row r="43" spans="1:8">
      <c r="A43" s="71">
        <v>220204</v>
      </c>
      <c r="B43" s="35" t="s">
        <v>100</v>
      </c>
      <c r="C43" s="120"/>
      <c r="D43" s="59"/>
      <c r="E43" s="69"/>
      <c r="F43" s="69"/>
      <c r="G43" s="69"/>
      <c r="H43" s="69"/>
    </row>
    <row r="44" spans="1:8">
      <c r="A44" s="72">
        <v>22020401</v>
      </c>
      <c r="B44" s="36" t="s">
        <v>99</v>
      </c>
      <c r="C44" s="67"/>
      <c r="D44" s="66">
        <v>800000</v>
      </c>
      <c r="E44" s="68"/>
      <c r="F44" s="68"/>
      <c r="G44" s="68"/>
      <c r="H44" s="68"/>
    </row>
    <row r="45" spans="1:8">
      <c r="A45" s="72">
        <v>22020402</v>
      </c>
      <c r="B45" s="36" t="s">
        <v>98</v>
      </c>
      <c r="C45" s="67"/>
      <c r="D45" s="66">
        <v>150000</v>
      </c>
      <c r="E45" s="68"/>
      <c r="F45" s="68"/>
      <c r="G45" s="68"/>
      <c r="H45" s="68"/>
    </row>
    <row r="46" spans="1:8" hidden="1">
      <c r="A46" s="72">
        <v>22020403</v>
      </c>
      <c r="B46" s="36" t="s">
        <v>97</v>
      </c>
      <c r="C46" s="67"/>
      <c r="D46" s="66">
        <v>0</v>
      </c>
      <c r="E46" s="68"/>
      <c r="F46" s="68"/>
      <c r="G46" s="68"/>
      <c r="H46" s="68"/>
    </row>
    <row r="47" spans="1:8">
      <c r="A47" s="72">
        <v>22020404</v>
      </c>
      <c r="B47" s="36" t="s">
        <v>96</v>
      </c>
      <c r="C47" s="67"/>
      <c r="D47" s="66">
        <v>250000</v>
      </c>
      <c r="E47" s="68"/>
      <c r="F47" s="68"/>
      <c r="G47" s="68"/>
      <c r="H47" s="68"/>
    </row>
    <row r="48" spans="1:8">
      <c r="A48" s="72">
        <v>22020405</v>
      </c>
      <c r="B48" s="36" t="s">
        <v>95</v>
      </c>
      <c r="C48" s="67"/>
      <c r="D48" s="66">
        <v>500000</v>
      </c>
      <c r="E48" s="68"/>
      <c r="F48" s="68"/>
      <c r="G48" s="68"/>
      <c r="H48" s="68"/>
    </row>
    <row r="49" spans="1:8" hidden="1">
      <c r="A49" s="72">
        <v>22020406</v>
      </c>
      <c r="B49" s="36" t="s">
        <v>94</v>
      </c>
      <c r="C49" s="67"/>
      <c r="D49" s="66">
        <v>0</v>
      </c>
      <c r="E49" s="68"/>
      <c r="F49" s="68"/>
      <c r="G49" s="68"/>
      <c r="H49" s="68"/>
    </row>
    <row r="50" spans="1:8" hidden="1">
      <c r="A50" s="72">
        <v>22020407</v>
      </c>
      <c r="B50" s="36" t="s">
        <v>93</v>
      </c>
      <c r="C50" s="67"/>
      <c r="D50" s="66">
        <v>0</v>
      </c>
      <c r="E50" s="68"/>
      <c r="F50" s="68"/>
      <c r="G50" s="68"/>
      <c r="H50" s="68"/>
    </row>
    <row r="51" spans="1:8" hidden="1">
      <c r="A51" s="72">
        <v>22020408</v>
      </c>
      <c r="B51" s="36" t="s">
        <v>92</v>
      </c>
      <c r="C51" s="67"/>
      <c r="D51" s="66">
        <v>0</v>
      </c>
      <c r="E51" s="68"/>
      <c r="F51" s="68"/>
      <c r="G51" s="68"/>
      <c r="H51" s="68"/>
    </row>
    <row r="52" spans="1:8" hidden="1">
      <c r="A52" s="72">
        <v>22020409</v>
      </c>
      <c r="B52" s="36" t="s">
        <v>91</v>
      </c>
      <c r="C52" s="67"/>
      <c r="D52" s="66">
        <v>0</v>
      </c>
      <c r="E52" s="68"/>
      <c r="F52" s="68"/>
      <c r="G52" s="68"/>
      <c r="H52" s="68"/>
    </row>
    <row r="53" spans="1:8" hidden="1">
      <c r="A53" s="72">
        <v>22020410</v>
      </c>
      <c r="B53" s="36" t="s">
        <v>90</v>
      </c>
      <c r="C53" s="67"/>
      <c r="D53" s="66">
        <v>0</v>
      </c>
      <c r="E53" s="68"/>
      <c r="F53" s="68"/>
      <c r="G53" s="68"/>
      <c r="H53" s="68"/>
    </row>
    <row r="54" spans="1:8" ht="15.75" thickBot="1">
      <c r="A54" s="72">
        <v>22020411</v>
      </c>
      <c r="B54" s="36" t="s">
        <v>89</v>
      </c>
      <c r="C54" s="67"/>
      <c r="D54" s="66">
        <v>50000</v>
      </c>
      <c r="E54" s="68"/>
      <c r="F54" s="68"/>
      <c r="G54" s="68"/>
      <c r="H54" s="68"/>
    </row>
    <row r="55" spans="1:8" hidden="1">
      <c r="A55" s="72">
        <v>22020412</v>
      </c>
      <c r="B55" s="36" t="s">
        <v>88</v>
      </c>
      <c r="C55" s="67"/>
      <c r="D55" s="66">
        <v>0</v>
      </c>
      <c r="E55" s="68"/>
      <c r="F55" s="68"/>
      <c r="G55" s="68"/>
      <c r="H55" s="68"/>
    </row>
    <row r="56" spans="1:8" ht="15.75" hidden="1" thickBot="1">
      <c r="A56" s="72">
        <v>22020413</v>
      </c>
      <c r="B56" s="36" t="s">
        <v>87</v>
      </c>
      <c r="C56" s="67"/>
      <c r="D56" s="66">
        <v>0</v>
      </c>
      <c r="E56" s="68"/>
      <c r="F56" s="68"/>
      <c r="G56" s="68"/>
      <c r="H56" s="68"/>
    </row>
    <row r="57" spans="1:8" ht="15.75" thickBot="1">
      <c r="A57" s="73"/>
      <c r="B57" s="38" t="s">
        <v>86</v>
      </c>
      <c r="C57" s="121">
        <v>0</v>
      </c>
      <c r="D57" s="58">
        <v>1750000</v>
      </c>
      <c r="E57" s="123">
        <v>0</v>
      </c>
      <c r="F57" s="123">
        <v>0</v>
      </c>
      <c r="G57" s="123">
        <v>0</v>
      </c>
      <c r="H57" s="123">
        <v>0</v>
      </c>
    </row>
    <row r="58" spans="1:8">
      <c r="A58" s="71">
        <v>220205</v>
      </c>
      <c r="B58" s="35" t="s">
        <v>85</v>
      </c>
      <c r="C58" s="120"/>
      <c r="D58" s="59"/>
      <c r="E58" s="69"/>
      <c r="F58" s="69"/>
      <c r="G58" s="69"/>
      <c r="H58" s="69"/>
    </row>
    <row r="59" spans="1:8" ht="15.75" thickBot="1">
      <c r="A59" s="72">
        <v>22020501</v>
      </c>
      <c r="B59" s="36" t="s">
        <v>84</v>
      </c>
      <c r="C59" s="67"/>
      <c r="D59" s="66">
        <v>2000000</v>
      </c>
      <c r="E59" s="68"/>
      <c r="F59" s="68"/>
      <c r="G59" s="68"/>
      <c r="H59" s="68"/>
    </row>
    <row r="60" spans="1:8" ht="15.75" hidden="1" thickBot="1">
      <c r="A60" s="72">
        <v>22020502</v>
      </c>
      <c r="B60" s="36" t="s">
        <v>83</v>
      </c>
      <c r="C60" s="67"/>
      <c r="D60" s="66">
        <v>0</v>
      </c>
      <c r="E60" s="68"/>
      <c r="F60" s="68"/>
      <c r="G60" s="68"/>
      <c r="H60" s="68"/>
    </row>
    <row r="61" spans="1:8" ht="15.75" thickBot="1">
      <c r="A61" s="73"/>
      <c r="B61" s="38" t="s">
        <v>82</v>
      </c>
      <c r="C61" s="121">
        <v>0</v>
      </c>
      <c r="D61" s="58">
        <v>2000000</v>
      </c>
      <c r="E61" s="123">
        <v>0</v>
      </c>
      <c r="F61" s="123">
        <v>0</v>
      </c>
      <c r="G61" s="123">
        <v>0</v>
      </c>
      <c r="H61" s="123">
        <v>0</v>
      </c>
    </row>
    <row r="62" spans="1:8">
      <c r="A62" s="71">
        <v>220206</v>
      </c>
      <c r="B62" s="35" t="s">
        <v>81</v>
      </c>
      <c r="C62" s="120"/>
      <c r="D62" s="59"/>
      <c r="E62" s="69"/>
      <c r="F62" s="69"/>
      <c r="G62" s="69"/>
      <c r="H62" s="69"/>
    </row>
    <row r="63" spans="1:8" hidden="1">
      <c r="A63" s="72">
        <v>22020601</v>
      </c>
      <c r="B63" s="36" t="s">
        <v>80</v>
      </c>
      <c r="C63" s="67"/>
      <c r="D63" s="66">
        <v>0</v>
      </c>
      <c r="E63" s="68"/>
      <c r="F63" s="68"/>
      <c r="G63" s="68"/>
      <c r="H63" s="68"/>
    </row>
    <row r="64" spans="1:8" hidden="1">
      <c r="A64" s="72">
        <v>22020602</v>
      </c>
      <c r="B64" s="36" t="s">
        <v>79</v>
      </c>
      <c r="C64" s="67"/>
      <c r="D64" s="66">
        <v>0</v>
      </c>
      <c r="E64" s="68"/>
      <c r="F64" s="68"/>
      <c r="G64" s="68"/>
      <c r="H64" s="68"/>
    </row>
    <row r="65" spans="1:8" hidden="1">
      <c r="A65" s="72">
        <v>22020603</v>
      </c>
      <c r="B65" s="36" t="s">
        <v>78</v>
      </c>
      <c r="C65" s="67"/>
      <c r="D65" s="66">
        <v>0</v>
      </c>
      <c r="E65" s="68"/>
      <c r="F65" s="68"/>
      <c r="G65" s="68"/>
      <c r="H65" s="68"/>
    </row>
    <row r="66" spans="1:8" hidden="1">
      <c r="A66" s="72">
        <v>22020604</v>
      </c>
      <c r="B66" s="36" t="s">
        <v>77</v>
      </c>
      <c r="C66" s="67"/>
      <c r="D66" s="66">
        <v>0</v>
      </c>
      <c r="E66" s="68"/>
      <c r="F66" s="68"/>
      <c r="G66" s="68"/>
      <c r="H66" s="68"/>
    </row>
    <row r="67" spans="1:8">
      <c r="A67" s="72">
        <v>22020605</v>
      </c>
      <c r="B67" s="36" t="s">
        <v>76</v>
      </c>
      <c r="C67" s="67"/>
      <c r="D67" s="66">
        <v>100000</v>
      </c>
      <c r="E67" s="68"/>
      <c r="F67" s="68"/>
      <c r="G67" s="68"/>
      <c r="H67" s="68"/>
    </row>
    <row r="68" spans="1:8" ht="15.75" thickBot="1">
      <c r="A68" s="72">
        <v>22020606</v>
      </c>
      <c r="B68" s="36" t="s">
        <v>75</v>
      </c>
      <c r="C68" s="67"/>
      <c r="D68" s="66">
        <v>98000</v>
      </c>
      <c r="E68" s="68"/>
      <c r="F68" s="68"/>
      <c r="G68" s="68"/>
      <c r="H68" s="68"/>
    </row>
    <row r="69" spans="1:8" ht="15.75" hidden="1" thickBot="1">
      <c r="A69" s="72">
        <v>22020607</v>
      </c>
      <c r="B69" s="36" t="s">
        <v>74</v>
      </c>
      <c r="C69" s="67"/>
      <c r="D69" s="66">
        <v>0</v>
      </c>
      <c r="E69" s="68"/>
      <c r="F69" s="68"/>
      <c r="G69" s="68"/>
      <c r="H69" s="68"/>
    </row>
    <row r="70" spans="1:8" ht="15.75" thickBot="1">
      <c r="A70" s="73"/>
      <c r="B70" s="38" t="s">
        <v>73</v>
      </c>
      <c r="C70" s="121">
        <v>0</v>
      </c>
      <c r="D70" s="58">
        <v>198000</v>
      </c>
      <c r="E70" s="123">
        <v>0</v>
      </c>
      <c r="F70" s="123">
        <v>0</v>
      </c>
      <c r="G70" s="123">
        <v>0</v>
      </c>
      <c r="H70" s="123">
        <v>0</v>
      </c>
    </row>
    <row r="71" spans="1:8" hidden="1">
      <c r="A71" s="71">
        <v>220207</v>
      </c>
      <c r="B71" s="35" t="s">
        <v>72</v>
      </c>
      <c r="C71" s="120"/>
      <c r="D71" s="59"/>
      <c r="E71" s="69"/>
      <c r="F71" s="69"/>
      <c r="G71" s="69"/>
      <c r="H71" s="69"/>
    </row>
    <row r="72" spans="1:8" hidden="1">
      <c r="A72" s="72">
        <v>22020701</v>
      </c>
      <c r="B72" s="36" t="s">
        <v>71</v>
      </c>
      <c r="C72" s="67"/>
      <c r="D72" s="66">
        <v>0</v>
      </c>
      <c r="E72" s="68"/>
      <c r="F72" s="68"/>
      <c r="G72" s="68"/>
      <c r="H72" s="68"/>
    </row>
    <row r="73" spans="1:8" hidden="1">
      <c r="A73" s="72">
        <v>22020702</v>
      </c>
      <c r="B73" s="36" t="s">
        <v>70</v>
      </c>
      <c r="C73" s="67"/>
      <c r="D73" s="66">
        <v>0</v>
      </c>
      <c r="E73" s="68"/>
      <c r="F73" s="68"/>
      <c r="G73" s="68"/>
      <c r="H73" s="68"/>
    </row>
    <row r="74" spans="1:8" hidden="1">
      <c r="A74" s="72">
        <v>22020703</v>
      </c>
      <c r="B74" s="36" t="s">
        <v>69</v>
      </c>
      <c r="C74" s="67"/>
      <c r="D74" s="66">
        <v>0</v>
      </c>
      <c r="E74" s="68"/>
      <c r="F74" s="68"/>
      <c r="G74" s="68"/>
      <c r="H74" s="68"/>
    </row>
    <row r="75" spans="1:8" hidden="1">
      <c r="A75" s="72">
        <v>22020704</v>
      </c>
      <c r="B75" s="36" t="s">
        <v>68</v>
      </c>
      <c r="C75" s="67"/>
      <c r="D75" s="66">
        <v>0</v>
      </c>
      <c r="E75" s="68"/>
      <c r="F75" s="68"/>
      <c r="G75" s="68"/>
      <c r="H75" s="68"/>
    </row>
    <row r="76" spans="1:8" hidden="1">
      <c r="A76" s="72">
        <v>22020705</v>
      </c>
      <c r="B76" s="36" t="s">
        <v>67</v>
      </c>
      <c r="C76" s="67"/>
      <c r="D76" s="66">
        <v>0</v>
      </c>
      <c r="E76" s="68"/>
      <c r="F76" s="68"/>
      <c r="G76" s="68"/>
      <c r="H76" s="68"/>
    </row>
    <row r="77" spans="1:8" hidden="1">
      <c r="A77" s="72">
        <v>22020706</v>
      </c>
      <c r="B77" s="36" t="s">
        <v>66</v>
      </c>
      <c r="C77" s="67"/>
      <c r="D77" s="66">
        <v>0</v>
      </c>
      <c r="E77" s="68"/>
      <c r="F77" s="68"/>
      <c r="G77" s="68"/>
      <c r="H77" s="68"/>
    </row>
    <row r="78" spans="1:8" hidden="1">
      <c r="A78" s="72">
        <v>22020707</v>
      </c>
      <c r="B78" s="36" t="s">
        <v>65</v>
      </c>
      <c r="C78" s="67"/>
      <c r="D78" s="66">
        <v>0</v>
      </c>
      <c r="E78" s="68"/>
      <c r="F78" s="68"/>
      <c r="G78" s="68"/>
      <c r="H78" s="68"/>
    </row>
    <row r="79" spans="1:8" hidden="1">
      <c r="A79" s="72">
        <v>22020708</v>
      </c>
      <c r="B79" s="36" t="s">
        <v>64</v>
      </c>
      <c r="C79" s="67"/>
      <c r="D79" s="66">
        <v>0</v>
      </c>
      <c r="E79" s="68"/>
      <c r="F79" s="68"/>
      <c r="G79" s="68"/>
      <c r="H79" s="68"/>
    </row>
    <row r="80" spans="1:8" ht="15.75" hidden="1" thickBot="1">
      <c r="A80" s="72">
        <v>22020709</v>
      </c>
      <c r="B80" s="36" t="s">
        <v>63</v>
      </c>
      <c r="C80" s="67"/>
      <c r="D80" s="66">
        <v>0</v>
      </c>
      <c r="E80" s="68"/>
      <c r="F80" s="68"/>
      <c r="G80" s="68"/>
      <c r="H80" s="68"/>
    </row>
    <row r="81" spans="1:8" ht="15.75" hidden="1" thickBot="1">
      <c r="A81" s="73"/>
      <c r="B81" s="38" t="s">
        <v>62</v>
      </c>
      <c r="C81" s="121">
        <v>0</v>
      </c>
      <c r="D81" s="58">
        <v>0</v>
      </c>
      <c r="E81" s="123">
        <v>0</v>
      </c>
      <c r="F81" s="123">
        <v>0</v>
      </c>
      <c r="G81" s="123">
        <v>0</v>
      </c>
      <c r="H81" s="123">
        <v>0</v>
      </c>
    </row>
    <row r="82" spans="1:8">
      <c r="A82" s="71">
        <v>220208</v>
      </c>
      <c r="B82" s="35" t="s">
        <v>61</v>
      </c>
      <c r="C82" s="120"/>
      <c r="D82" s="59"/>
      <c r="E82" s="69"/>
      <c r="F82" s="69"/>
      <c r="G82" s="69"/>
      <c r="H82" s="69"/>
    </row>
    <row r="83" spans="1:8">
      <c r="A83" s="72">
        <v>22020801</v>
      </c>
      <c r="B83" s="36" t="s">
        <v>60</v>
      </c>
      <c r="C83" s="67"/>
      <c r="D83" s="66">
        <v>400000</v>
      </c>
      <c r="E83" s="68"/>
      <c r="F83" s="68"/>
      <c r="G83" s="68"/>
      <c r="H83" s="68"/>
    </row>
    <row r="84" spans="1:8">
      <c r="A84" s="72">
        <v>22020802</v>
      </c>
      <c r="B84" s="36" t="s">
        <v>59</v>
      </c>
      <c r="C84" s="67"/>
      <c r="D84" s="66">
        <v>125000</v>
      </c>
      <c r="E84" s="68"/>
      <c r="F84" s="68"/>
      <c r="G84" s="68"/>
      <c r="H84" s="68"/>
    </row>
    <row r="85" spans="1:8">
      <c r="A85" s="72">
        <v>22020803</v>
      </c>
      <c r="B85" s="36" t="s">
        <v>58</v>
      </c>
      <c r="C85" s="67"/>
      <c r="D85" s="66">
        <v>210000</v>
      </c>
      <c r="E85" s="68"/>
      <c r="F85" s="68"/>
      <c r="G85" s="68"/>
      <c r="H85" s="68"/>
    </row>
    <row r="86" spans="1:8" hidden="1">
      <c r="A86" s="72">
        <v>22020804</v>
      </c>
      <c r="B86" s="36" t="s">
        <v>57</v>
      </c>
      <c r="C86" s="67"/>
      <c r="D86" s="66">
        <v>0</v>
      </c>
      <c r="E86" s="68"/>
      <c r="F86" s="68"/>
      <c r="G86" s="68"/>
      <c r="H86" s="68"/>
    </row>
    <row r="87" spans="1:8" hidden="1">
      <c r="A87" s="72">
        <v>22020805</v>
      </c>
      <c r="B87" s="36" t="s">
        <v>56</v>
      </c>
      <c r="C87" s="67"/>
      <c r="D87" s="66">
        <v>0</v>
      </c>
      <c r="E87" s="68"/>
      <c r="F87" s="68"/>
      <c r="G87" s="68"/>
      <c r="H87" s="68"/>
    </row>
    <row r="88" spans="1:8" ht="15.75" thickBot="1">
      <c r="A88" s="72">
        <v>22020806</v>
      </c>
      <c r="B88" s="36" t="s">
        <v>55</v>
      </c>
      <c r="C88" s="67"/>
      <c r="D88" s="66">
        <v>25000</v>
      </c>
      <c r="E88" s="68"/>
      <c r="F88" s="68"/>
      <c r="G88" s="68"/>
      <c r="H88" s="68"/>
    </row>
    <row r="89" spans="1:8" ht="15.75" thickBot="1">
      <c r="A89" s="73"/>
      <c r="B89" s="38" t="s">
        <v>54</v>
      </c>
      <c r="C89" s="121">
        <v>0</v>
      </c>
      <c r="D89" s="58">
        <v>760000</v>
      </c>
      <c r="E89" s="123">
        <v>0</v>
      </c>
      <c r="F89" s="123">
        <v>0</v>
      </c>
      <c r="G89" s="123">
        <v>0</v>
      </c>
      <c r="H89" s="123">
        <v>0</v>
      </c>
    </row>
    <row r="90" spans="1:8" hidden="1">
      <c r="A90" s="71">
        <v>220209</v>
      </c>
      <c r="B90" s="35" t="s">
        <v>53</v>
      </c>
      <c r="C90" s="120"/>
      <c r="D90" s="59"/>
      <c r="E90" s="69"/>
      <c r="F90" s="69"/>
      <c r="G90" s="69"/>
      <c r="H90" s="69"/>
    </row>
    <row r="91" spans="1:8" hidden="1">
      <c r="A91" s="72">
        <v>22020901</v>
      </c>
      <c r="B91" s="36" t="s">
        <v>52</v>
      </c>
      <c r="C91" s="67"/>
      <c r="D91" s="66">
        <v>0</v>
      </c>
      <c r="E91" s="68"/>
      <c r="F91" s="68"/>
      <c r="G91" s="68"/>
      <c r="H91" s="68"/>
    </row>
    <row r="92" spans="1:8" hidden="1">
      <c r="A92" s="72">
        <v>22020902</v>
      </c>
      <c r="B92" s="36" t="s">
        <v>51</v>
      </c>
      <c r="C92" s="67"/>
      <c r="D92" s="66">
        <v>0</v>
      </c>
      <c r="E92" s="68"/>
      <c r="F92" s="68"/>
      <c r="G92" s="68"/>
      <c r="H92" s="68"/>
    </row>
    <row r="93" spans="1:8" hidden="1">
      <c r="A93" s="72">
        <v>22020904</v>
      </c>
      <c r="B93" s="36" t="s">
        <v>50</v>
      </c>
      <c r="C93" s="67"/>
      <c r="D93" s="66">
        <v>0</v>
      </c>
      <c r="E93" s="68"/>
      <c r="F93" s="68"/>
      <c r="G93" s="68"/>
      <c r="H93" s="68"/>
    </row>
    <row r="94" spans="1:8" hidden="1">
      <c r="A94" s="72">
        <v>22020905</v>
      </c>
      <c r="B94" s="36" t="s">
        <v>49</v>
      </c>
      <c r="C94" s="67"/>
      <c r="D94" s="66">
        <v>0</v>
      </c>
      <c r="E94" s="68"/>
      <c r="F94" s="68"/>
      <c r="G94" s="68"/>
      <c r="H94" s="68"/>
    </row>
    <row r="95" spans="1:8" hidden="1">
      <c r="A95" s="72">
        <v>22020906</v>
      </c>
      <c r="B95" s="36" t="s">
        <v>48</v>
      </c>
      <c r="C95" s="67"/>
      <c r="D95" s="66">
        <v>0</v>
      </c>
      <c r="E95" s="68"/>
      <c r="F95" s="68"/>
      <c r="G95" s="68"/>
      <c r="H95" s="68"/>
    </row>
    <row r="96" spans="1:8" hidden="1">
      <c r="A96" s="72">
        <v>22020907</v>
      </c>
      <c r="B96" s="36" t="s">
        <v>47</v>
      </c>
      <c r="C96" s="67"/>
      <c r="D96" s="66">
        <v>0</v>
      </c>
      <c r="E96" s="68"/>
      <c r="F96" s="68"/>
      <c r="G96" s="68"/>
      <c r="H96" s="68"/>
    </row>
    <row r="97" spans="1:8" ht="15.75" hidden="1" thickBot="1">
      <c r="A97" s="72">
        <v>22020908</v>
      </c>
      <c r="B97" s="36" t="s">
        <v>46</v>
      </c>
      <c r="C97" s="67"/>
      <c r="D97" s="66">
        <v>0</v>
      </c>
      <c r="E97" s="68"/>
      <c r="F97" s="68"/>
      <c r="G97" s="68"/>
      <c r="H97" s="68"/>
    </row>
    <row r="98" spans="1:8" ht="15.75" hidden="1" thickBot="1">
      <c r="A98" s="73"/>
      <c r="B98" s="38" t="s">
        <v>45</v>
      </c>
      <c r="C98" s="121">
        <v>0</v>
      </c>
      <c r="D98" s="58">
        <v>0</v>
      </c>
      <c r="E98" s="123">
        <v>0</v>
      </c>
      <c r="F98" s="123">
        <v>0</v>
      </c>
      <c r="G98" s="123">
        <v>0</v>
      </c>
      <c r="H98" s="123">
        <v>0</v>
      </c>
    </row>
    <row r="99" spans="1:8">
      <c r="A99" s="71">
        <v>220210</v>
      </c>
      <c r="B99" s="35" t="s">
        <v>44</v>
      </c>
      <c r="C99" s="120"/>
      <c r="D99" s="66"/>
      <c r="E99" s="68"/>
      <c r="F99" s="68"/>
      <c r="G99" s="68"/>
      <c r="H99" s="68"/>
    </row>
    <row r="100" spans="1:8">
      <c r="A100" s="72">
        <v>22021001</v>
      </c>
      <c r="B100" s="36" t="s">
        <v>43</v>
      </c>
      <c r="C100" s="67"/>
      <c r="D100" s="66">
        <v>500000</v>
      </c>
      <c r="E100" s="68"/>
      <c r="F100" s="68"/>
      <c r="G100" s="68"/>
      <c r="H100" s="68"/>
    </row>
    <row r="101" spans="1:8">
      <c r="A101" s="72">
        <v>22021002</v>
      </c>
      <c r="B101" s="36" t="s">
        <v>42</v>
      </c>
      <c r="C101" s="67"/>
      <c r="D101" s="66">
        <v>900000</v>
      </c>
      <c r="E101" s="68"/>
      <c r="F101" s="68"/>
      <c r="G101" s="68"/>
      <c r="H101" s="68"/>
    </row>
    <row r="102" spans="1:8">
      <c r="A102" s="72">
        <v>22021003</v>
      </c>
      <c r="B102" s="36" t="s">
        <v>41</v>
      </c>
      <c r="C102" s="67"/>
      <c r="D102" s="66">
        <v>100000</v>
      </c>
      <c r="E102" s="68"/>
      <c r="F102" s="68"/>
      <c r="G102" s="68"/>
      <c r="H102" s="68"/>
    </row>
    <row r="103" spans="1:8" hidden="1">
      <c r="A103" s="72">
        <v>22021004</v>
      </c>
      <c r="B103" s="36" t="s">
        <v>40</v>
      </c>
      <c r="C103" s="67"/>
      <c r="D103" s="66">
        <v>0</v>
      </c>
      <c r="E103" s="68"/>
      <c r="F103" s="68"/>
      <c r="G103" s="68"/>
      <c r="H103" s="68"/>
    </row>
    <row r="104" spans="1:8">
      <c r="A104" s="72">
        <v>22021006</v>
      </c>
      <c r="B104" s="36" t="s">
        <v>39</v>
      </c>
      <c r="C104" s="67"/>
      <c r="D104" s="66">
        <v>50000</v>
      </c>
      <c r="E104" s="68"/>
      <c r="F104" s="68"/>
      <c r="G104" s="68"/>
      <c r="H104" s="68"/>
    </row>
    <row r="105" spans="1:8" hidden="1">
      <c r="A105" s="72">
        <v>22021007</v>
      </c>
      <c r="B105" s="36" t="s">
        <v>38</v>
      </c>
      <c r="C105" s="67"/>
      <c r="D105" s="66">
        <v>0</v>
      </c>
      <c r="E105" s="68"/>
      <c r="F105" s="68"/>
      <c r="G105" s="68"/>
      <c r="H105" s="68"/>
    </row>
    <row r="106" spans="1:8" hidden="1">
      <c r="A106" s="72">
        <v>22021008</v>
      </c>
      <c r="B106" s="36" t="s">
        <v>37</v>
      </c>
      <c r="C106" s="67"/>
      <c r="D106" s="66">
        <v>0</v>
      </c>
      <c r="E106" s="68"/>
      <c r="F106" s="68"/>
      <c r="G106" s="68"/>
      <c r="H106" s="68"/>
    </row>
    <row r="107" spans="1:8" hidden="1">
      <c r="A107" s="72">
        <v>22021009</v>
      </c>
      <c r="B107" s="36" t="s">
        <v>36</v>
      </c>
      <c r="C107" s="67"/>
      <c r="D107" s="66">
        <v>0</v>
      </c>
      <c r="E107" s="68"/>
      <c r="F107" s="68"/>
      <c r="G107" s="68"/>
      <c r="H107" s="68"/>
    </row>
    <row r="108" spans="1:8" ht="15.75" thickBot="1">
      <c r="A108" s="72">
        <v>22021010</v>
      </c>
      <c r="B108" s="36" t="s">
        <v>35</v>
      </c>
      <c r="C108" s="67"/>
      <c r="D108" s="66">
        <v>50000</v>
      </c>
      <c r="E108" s="68"/>
      <c r="F108" s="68"/>
      <c r="G108" s="68"/>
      <c r="H108" s="68"/>
    </row>
    <row r="109" spans="1:8" hidden="1">
      <c r="A109" s="72">
        <v>22021014</v>
      </c>
      <c r="B109" s="36" t="s">
        <v>34</v>
      </c>
      <c r="C109" s="67"/>
      <c r="D109" s="66">
        <v>0</v>
      </c>
      <c r="E109" s="68"/>
      <c r="F109" s="68"/>
      <c r="G109" s="68"/>
      <c r="H109" s="68"/>
    </row>
    <row r="110" spans="1:8" hidden="1">
      <c r="A110" s="72">
        <v>22021020</v>
      </c>
      <c r="B110" s="36" t="s">
        <v>33</v>
      </c>
      <c r="C110" s="67"/>
      <c r="D110" s="66">
        <v>0</v>
      </c>
      <c r="E110" s="68"/>
      <c r="F110" s="68"/>
      <c r="G110" s="68"/>
      <c r="H110" s="68"/>
    </row>
    <row r="111" spans="1:8" hidden="1">
      <c r="A111" s="72">
        <v>22021037</v>
      </c>
      <c r="B111" s="36" t="s">
        <v>32</v>
      </c>
      <c r="C111" s="67"/>
      <c r="D111" s="66">
        <v>0</v>
      </c>
      <c r="E111" s="68"/>
      <c r="F111" s="68"/>
      <c r="G111" s="68"/>
      <c r="H111" s="68"/>
    </row>
    <row r="112" spans="1:8" hidden="1">
      <c r="A112" s="72">
        <v>22021041</v>
      </c>
      <c r="B112" s="36" t="s">
        <v>31</v>
      </c>
      <c r="C112" s="67"/>
      <c r="D112" s="66">
        <v>0</v>
      </c>
      <c r="E112" s="68"/>
      <c r="F112" s="68"/>
      <c r="G112" s="68"/>
      <c r="H112" s="68"/>
    </row>
    <row r="113" spans="1:8" hidden="1">
      <c r="A113" s="72">
        <v>22021042</v>
      </c>
      <c r="B113" s="65" t="s">
        <v>30</v>
      </c>
      <c r="C113" s="68"/>
      <c r="D113" s="66">
        <v>0</v>
      </c>
      <c r="E113" s="68"/>
      <c r="F113" s="68"/>
      <c r="G113" s="68"/>
      <c r="H113" s="68"/>
    </row>
    <row r="114" spans="1:8" hidden="1">
      <c r="A114" s="74">
        <v>22021047</v>
      </c>
      <c r="B114" s="65" t="s">
        <v>29</v>
      </c>
      <c r="C114" s="68"/>
      <c r="D114" s="66">
        <v>0</v>
      </c>
      <c r="E114" s="68"/>
      <c r="F114" s="68"/>
      <c r="G114" s="68"/>
      <c r="H114" s="68"/>
    </row>
    <row r="115" spans="1:8" ht="15.75" hidden="1" thickBot="1">
      <c r="A115" s="75">
        <v>22021048</v>
      </c>
      <c r="B115" s="39" t="s">
        <v>28</v>
      </c>
      <c r="C115" s="70"/>
      <c r="D115" s="66">
        <v>0</v>
      </c>
      <c r="E115" s="68"/>
      <c r="F115" s="68"/>
      <c r="G115" s="68"/>
      <c r="H115" s="68"/>
    </row>
    <row r="116" spans="1:8" ht="15.75" thickBot="1">
      <c r="A116" s="73"/>
      <c r="B116" s="38" t="s">
        <v>27</v>
      </c>
      <c r="C116" s="121">
        <v>0</v>
      </c>
      <c r="D116" s="58">
        <v>1600000</v>
      </c>
      <c r="E116" s="123">
        <v>0</v>
      </c>
      <c r="F116" s="123">
        <v>0</v>
      </c>
      <c r="G116" s="123">
        <v>0</v>
      </c>
      <c r="H116" s="123">
        <v>0</v>
      </c>
    </row>
    <row r="117" spans="1:8" ht="15.75" hidden="1" thickBot="1">
      <c r="A117" s="71">
        <v>2204</v>
      </c>
      <c r="B117" s="40" t="s">
        <v>26</v>
      </c>
      <c r="C117" s="122"/>
      <c r="D117" s="59"/>
      <c r="E117" s="69"/>
      <c r="F117" s="69"/>
      <c r="G117" s="69"/>
      <c r="H117" s="69"/>
    </row>
    <row r="118" spans="1:8" hidden="1">
      <c r="A118" s="71">
        <v>220401</v>
      </c>
      <c r="B118" s="40" t="s">
        <v>25</v>
      </c>
      <c r="C118" s="69"/>
      <c r="D118" s="66">
        <v>0</v>
      </c>
      <c r="E118" s="68"/>
      <c r="F118" s="68"/>
      <c r="G118" s="68"/>
      <c r="H118" s="68"/>
    </row>
    <row r="119" spans="1:8" hidden="1">
      <c r="A119" s="72">
        <v>22040101</v>
      </c>
      <c r="B119" s="41" t="s">
        <v>24</v>
      </c>
      <c r="C119" s="68"/>
      <c r="D119" s="66">
        <v>0</v>
      </c>
      <c r="E119" s="68"/>
      <c r="F119" s="68"/>
      <c r="G119" s="68"/>
      <c r="H119" s="68"/>
    </row>
    <row r="120" spans="1:8" hidden="1">
      <c r="A120" s="72">
        <v>22040103</v>
      </c>
      <c r="B120" s="41" t="s">
        <v>23</v>
      </c>
      <c r="C120" s="68"/>
      <c r="D120" s="66">
        <v>0</v>
      </c>
      <c r="E120" s="68"/>
      <c r="F120" s="68"/>
      <c r="G120" s="68"/>
      <c r="H120" s="68"/>
    </row>
    <row r="121" spans="1:8" hidden="1">
      <c r="A121" s="72">
        <v>22040105</v>
      </c>
      <c r="B121" s="41" t="s">
        <v>22</v>
      </c>
      <c r="C121" s="68"/>
      <c r="D121" s="66">
        <v>0</v>
      </c>
      <c r="E121" s="68"/>
      <c r="F121" s="68"/>
      <c r="G121" s="68"/>
      <c r="H121" s="68"/>
    </row>
    <row r="122" spans="1:8" hidden="1">
      <c r="A122" s="72">
        <v>22040107</v>
      </c>
      <c r="B122" s="41" t="s">
        <v>21</v>
      </c>
      <c r="C122" s="68"/>
      <c r="D122" s="66">
        <v>0</v>
      </c>
      <c r="E122" s="68"/>
      <c r="F122" s="68"/>
      <c r="G122" s="68"/>
      <c r="H122" s="68"/>
    </row>
    <row r="123" spans="1:8" hidden="1">
      <c r="A123" s="72">
        <v>22040109</v>
      </c>
      <c r="B123" s="41" t="s">
        <v>20</v>
      </c>
      <c r="C123" s="68"/>
      <c r="D123" s="66">
        <v>0</v>
      </c>
      <c r="E123" s="68"/>
      <c r="F123" s="68"/>
      <c r="G123" s="68"/>
      <c r="H123" s="68"/>
    </row>
    <row r="124" spans="1:8" hidden="1">
      <c r="A124" s="72">
        <v>22040110</v>
      </c>
      <c r="B124" s="41" t="s">
        <v>19</v>
      </c>
      <c r="C124" s="68"/>
      <c r="D124" s="66">
        <v>0</v>
      </c>
      <c r="E124" s="68"/>
      <c r="F124" s="68"/>
      <c r="G124" s="68"/>
      <c r="H124" s="68"/>
    </row>
    <row r="125" spans="1:8" hidden="1">
      <c r="A125" s="72">
        <v>22040111</v>
      </c>
      <c r="B125" s="41" t="s">
        <v>18</v>
      </c>
      <c r="C125" s="68"/>
      <c r="D125" s="66">
        <v>0</v>
      </c>
      <c r="E125" s="68"/>
      <c r="F125" s="68"/>
      <c r="G125" s="68"/>
      <c r="H125" s="68"/>
    </row>
    <row r="126" spans="1:8" ht="15.75" hidden="1" thickBot="1">
      <c r="A126" s="72">
        <v>22040112</v>
      </c>
      <c r="B126" s="39" t="s">
        <v>17</v>
      </c>
      <c r="C126" s="70"/>
      <c r="D126" s="66">
        <v>0</v>
      </c>
      <c r="E126" s="68"/>
      <c r="F126" s="68"/>
      <c r="G126" s="68"/>
      <c r="H126" s="68"/>
    </row>
    <row r="127" spans="1:8" ht="15.75" hidden="1" thickBot="1">
      <c r="A127" s="73"/>
      <c r="B127" s="38" t="s">
        <v>16</v>
      </c>
      <c r="C127" s="121">
        <v>0</v>
      </c>
      <c r="D127" s="58">
        <v>0</v>
      </c>
      <c r="E127" s="123">
        <v>0</v>
      </c>
      <c r="F127" s="123">
        <v>0</v>
      </c>
      <c r="G127" s="123">
        <v>0</v>
      </c>
      <c r="H127" s="123">
        <v>0</v>
      </c>
    </row>
    <row r="128" spans="1:8" hidden="1">
      <c r="A128" s="71">
        <v>220402</v>
      </c>
      <c r="B128" s="35" t="s">
        <v>15</v>
      </c>
      <c r="C128" s="120"/>
      <c r="D128" s="59"/>
      <c r="E128" s="69"/>
      <c r="F128" s="69"/>
      <c r="G128" s="69"/>
      <c r="H128" s="69"/>
    </row>
    <row r="129" spans="1:8" hidden="1">
      <c r="A129" s="72">
        <v>22040203</v>
      </c>
      <c r="B129" s="36" t="s">
        <v>14</v>
      </c>
      <c r="C129" s="67"/>
      <c r="D129" s="66">
        <v>0</v>
      </c>
      <c r="E129" s="68"/>
      <c r="F129" s="68"/>
      <c r="G129" s="68"/>
      <c r="H129" s="68"/>
    </row>
    <row r="130" spans="1:8" ht="15.75" hidden="1" thickBot="1">
      <c r="A130" s="72">
        <v>22040204</v>
      </c>
      <c r="B130" s="36" t="s">
        <v>13</v>
      </c>
      <c r="C130" s="67"/>
      <c r="D130" s="66">
        <v>0</v>
      </c>
      <c r="E130" s="68"/>
      <c r="F130" s="68"/>
      <c r="G130" s="68"/>
      <c r="H130" s="68"/>
    </row>
    <row r="131" spans="1:8" ht="15.75" hidden="1" thickBot="1">
      <c r="A131" s="73"/>
      <c r="B131" s="38" t="s">
        <v>12</v>
      </c>
      <c r="C131" s="121">
        <v>0</v>
      </c>
      <c r="D131" s="58">
        <v>0</v>
      </c>
      <c r="E131" s="123">
        <v>0</v>
      </c>
      <c r="F131" s="123">
        <v>0</v>
      </c>
      <c r="G131" s="123">
        <v>0</v>
      </c>
      <c r="H131" s="123">
        <v>0</v>
      </c>
    </row>
    <row r="132" spans="1:8" hidden="1">
      <c r="A132" s="71">
        <v>2205</v>
      </c>
      <c r="B132" s="35" t="s">
        <v>11</v>
      </c>
      <c r="C132" s="120">
        <v>0</v>
      </c>
      <c r="D132" s="59"/>
      <c r="E132" s="69"/>
      <c r="F132" s="69"/>
      <c r="G132" s="69"/>
      <c r="H132" s="69"/>
    </row>
    <row r="133" spans="1:8" ht="30" hidden="1">
      <c r="A133" s="71">
        <v>220501</v>
      </c>
      <c r="B133" s="63" t="s">
        <v>10</v>
      </c>
      <c r="C133" s="120"/>
      <c r="D133" s="66"/>
      <c r="E133" s="68"/>
      <c r="F133" s="68"/>
      <c r="G133" s="68"/>
      <c r="H133" s="68"/>
    </row>
    <row r="134" spans="1:8" hidden="1">
      <c r="A134" s="72">
        <v>22050101</v>
      </c>
      <c r="B134" s="36" t="s">
        <v>9</v>
      </c>
      <c r="C134" s="67"/>
      <c r="D134" s="66">
        <v>0</v>
      </c>
      <c r="E134" s="68"/>
      <c r="F134" s="68"/>
      <c r="G134" s="68"/>
      <c r="H134" s="68"/>
    </row>
    <row r="135" spans="1:8" hidden="1">
      <c r="A135" s="72">
        <v>22050102</v>
      </c>
      <c r="B135" s="36" t="s">
        <v>8</v>
      </c>
      <c r="C135" s="67"/>
      <c r="D135" s="66">
        <v>0</v>
      </c>
      <c r="E135" s="68"/>
      <c r="F135" s="68"/>
      <c r="G135" s="68"/>
      <c r="H135" s="68"/>
    </row>
    <row r="136" spans="1:8" hidden="1">
      <c r="A136" s="72">
        <v>22050104</v>
      </c>
      <c r="B136" s="36" t="s">
        <v>7</v>
      </c>
      <c r="C136" s="67"/>
      <c r="D136" s="66">
        <v>0</v>
      </c>
      <c r="E136" s="68"/>
      <c r="F136" s="68"/>
      <c r="G136" s="68"/>
      <c r="H136" s="68"/>
    </row>
    <row r="137" spans="1:8" hidden="1">
      <c r="A137" s="72">
        <v>22050105</v>
      </c>
      <c r="B137" s="36" t="s">
        <v>6</v>
      </c>
      <c r="C137" s="67"/>
      <c r="D137" s="66">
        <v>0</v>
      </c>
      <c r="E137" s="68"/>
      <c r="F137" s="68"/>
      <c r="G137" s="68"/>
      <c r="H137" s="68"/>
    </row>
    <row r="138" spans="1:8" hidden="1">
      <c r="A138" s="72">
        <v>22050106</v>
      </c>
      <c r="B138" s="36" t="s">
        <v>5</v>
      </c>
      <c r="C138" s="67"/>
      <c r="D138" s="66">
        <v>0</v>
      </c>
      <c r="E138" s="68"/>
      <c r="F138" s="68"/>
      <c r="G138" s="68"/>
      <c r="H138" s="68"/>
    </row>
    <row r="139" spans="1:8" hidden="1">
      <c r="A139" s="72">
        <v>22050107</v>
      </c>
      <c r="B139" s="36" t="s">
        <v>4</v>
      </c>
      <c r="C139" s="67"/>
      <c r="D139" s="66">
        <v>0</v>
      </c>
      <c r="E139" s="68"/>
      <c r="F139" s="68"/>
      <c r="G139" s="68"/>
      <c r="H139" s="68"/>
    </row>
    <row r="140" spans="1:8" ht="15.75" hidden="1" thickBot="1">
      <c r="A140" s="72">
        <v>22050108</v>
      </c>
      <c r="B140" s="36" t="s">
        <v>3</v>
      </c>
      <c r="C140" s="67"/>
      <c r="D140" s="66">
        <v>0</v>
      </c>
      <c r="E140" s="68"/>
      <c r="F140" s="68"/>
      <c r="G140" s="68"/>
      <c r="H140" s="68"/>
    </row>
    <row r="141" spans="1:8" ht="30.75" hidden="1" thickBot="1">
      <c r="A141" s="73"/>
      <c r="B141" s="64" t="s">
        <v>2</v>
      </c>
      <c r="C141" s="121">
        <v>0</v>
      </c>
      <c r="D141" s="58">
        <v>0</v>
      </c>
      <c r="E141" s="123">
        <v>0</v>
      </c>
      <c r="F141" s="123">
        <v>0</v>
      </c>
      <c r="G141" s="123">
        <v>0</v>
      </c>
      <c r="H141" s="123">
        <v>0</v>
      </c>
    </row>
    <row r="142" spans="1:8" hidden="1">
      <c r="A142" s="71">
        <v>220502</v>
      </c>
      <c r="B142" s="35" t="s">
        <v>1</v>
      </c>
      <c r="C142" s="120"/>
      <c r="D142" s="66"/>
      <c r="E142" s="68"/>
      <c r="F142" s="68"/>
      <c r="G142" s="68"/>
      <c r="H142" s="68"/>
    </row>
    <row r="143" spans="1:8" ht="15.75" hidden="1" thickBot="1">
      <c r="A143" s="72">
        <v>22050201</v>
      </c>
      <c r="B143" s="36" t="s">
        <v>1</v>
      </c>
      <c r="C143" s="67"/>
      <c r="D143" s="66">
        <v>0</v>
      </c>
      <c r="E143" s="68"/>
      <c r="F143" s="68"/>
      <c r="G143" s="68"/>
      <c r="H143" s="68"/>
    </row>
    <row r="144" spans="1:8" ht="15.75" hidden="1" thickBot="1">
      <c r="A144" s="37"/>
      <c r="B144" s="38" t="s">
        <v>0</v>
      </c>
      <c r="C144" s="58">
        <v>0</v>
      </c>
      <c r="D144" s="58">
        <v>0</v>
      </c>
      <c r="E144" s="58">
        <v>0</v>
      </c>
      <c r="F144" s="58">
        <v>0</v>
      </c>
      <c r="G144" s="58">
        <v>0</v>
      </c>
      <c r="H144" s="58">
        <v>0</v>
      </c>
    </row>
    <row r="145" spans="1:8" ht="15.75" thickBot="1">
      <c r="A145" s="37"/>
      <c r="B145" s="38" t="s">
        <v>367</v>
      </c>
      <c r="C145" s="58">
        <v>0</v>
      </c>
      <c r="D145" s="58">
        <v>20029380</v>
      </c>
      <c r="E145" s="58">
        <v>0</v>
      </c>
      <c r="F145" s="58">
        <v>0</v>
      </c>
      <c r="G145" s="58">
        <v>0</v>
      </c>
      <c r="H145" s="58">
        <v>0</v>
      </c>
    </row>
  </sheetData>
  <mergeCells count="3">
    <mergeCell ref="A1:G1"/>
    <mergeCell ref="A2:G2"/>
    <mergeCell ref="A3:H3"/>
  </mergeCells>
  <pageMargins left="0.7" right="0.7" top="0.75" bottom="0.75" header="0.3" footer="0.3"/>
  <pageSetup scale="61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43</vt:i4>
      </vt:variant>
    </vt:vector>
  </HeadingPairs>
  <TitlesOfParts>
    <vt:vector size="48" baseType="lpstr">
      <vt:lpstr>DataEntry</vt:lpstr>
      <vt:lpstr>SummaryOtherRecurrent</vt:lpstr>
      <vt:lpstr>DetailsOtherRecurrent</vt:lpstr>
      <vt:lpstr>print</vt:lpstr>
      <vt:lpstr>Sheet1</vt:lpstr>
      <vt:lpstr>DetailsOtherRecurrent!ADMIN</vt:lpstr>
      <vt:lpstr>DetailsOtherRecurrent!ADMINISTRATIVE</vt:lpstr>
      <vt:lpstr>Agriculture</vt:lpstr>
      <vt:lpstr>BudgetPlanningndRevenueMobilization</vt:lpstr>
      <vt:lpstr>CommercendIndustry</vt:lpstr>
      <vt:lpstr>DetailsOtherRecurrent!ConsultingProfessionalnServicesGeneral</vt:lpstr>
      <vt:lpstr>DetailsOtherRecurrent!ConsultingProfessionalServicesGeneral</vt:lpstr>
      <vt:lpstr>DetailsOtherRecurrent!ECON</vt:lpstr>
      <vt:lpstr>DetailsOtherRecurrent!ECONOMIC</vt:lpstr>
      <vt:lpstr>Environment</vt:lpstr>
      <vt:lpstr>DetailsOtherRecurrent!FinancialChargesGeneral</vt:lpstr>
      <vt:lpstr>DetailsOtherRecurrent!ForeignGrantsContributions</vt:lpstr>
      <vt:lpstr>DetailsOtherRecurrent!FuelnLubricantGeneral</vt:lpstr>
      <vt:lpstr>GovernancendAdministration</vt:lpstr>
      <vt:lpstr>Health</vt:lpstr>
      <vt:lpstr>InformationndCommunication</vt:lpstr>
      <vt:lpstr>Infrastructure</vt:lpstr>
      <vt:lpstr>DetailsOtherRecurrent!LAW</vt:lpstr>
      <vt:lpstr>DetailsOtherRecurrent!LAWW</vt:lpstr>
      <vt:lpstr>DetailsOtherRecurrent!LocalGrantsnContributions</vt:lpstr>
      <vt:lpstr>DetailsOtherRecurrent!MaintenanceServicesGeneral</vt:lpstr>
      <vt:lpstr>DetailsOtherRecurrent!MaterialsSuppliesGeneral</vt:lpstr>
      <vt:lpstr>DetailsOtherRecurrent!MiscellaneousExpensesGeneral</vt:lpstr>
      <vt:lpstr>MTSSSectors</vt:lpstr>
      <vt:lpstr>DetailsOtherRecurrent!OtherServicesGeneral</vt:lpstr>
      <vt:lpstr>DetailsOtherRecurrent!OVERHEADCOST</vt:lpstr>
      <vt:lpstr>OVERHEADCOST</vt:lpstr>
      <vt:lpstr>DataEntry!Print_Area</vt:lpstr>
      <vt:lpstr>DetailsOtherRecurrent!Print_Area</vt:lpstr>
      <vt:lpstr>Summary!Print_Area</vt:lpstr>
      <vt:lpstr>SummaryOtherRecurrent!Print_Area</vt:lpstr>
      <vt:lpstr>SummaryOtherRecurrent!Print_Titles</vt:lpstr>
      <vt:lpstr>DetailsOtherRecurrent!REGIONA</vt:lpstr>
      <vt:lpstr>DetailsOtherRecurrent!REGIONAL</vt:lpstr>
      <vt:lpstr>DetailsOtherRecurrent!SECTORS</vt:lpstr>
      <vt:lpstr>DetailsOtherRecurrent!SOCIA</vt:lpstr>
      <vt:lpstr>DetailsOtherRecurrent!SOCIAL</vt:lpstr>
      <vt:lpstr>DetailsOtherRecurrent!SubsidyToGovernmentOwnedCompaniesnParastatals</vt:lpstr>
      <vt:lpstr>DetailsOtherRecurrent!SubsidyToPrivateCompanies</vt:lpstr>
      <vt:lpstr>DetailsOtherRecurrent!TrainingGeneral</vt:lpstr>
      <vt:lpstr>DetailsOtherRecurrent!TravelnTransportGeneral</vt:lpstr>
      <vt:lpstr>DetailsOtherRecurrent!UtilitiesGeneral</vt:lpstr>
      <vt:lpstr>WaterndSanitation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Funds</dc:creator>
  <cp:lastModifiedBy>DELL</cp:lastModifiedBy>
  <cp:lastPrinted>2018-12-13T20:16:46Z</cp:lastPrinted>
  <dcterms:created xsi:type="dcterms:W3CDTF">2018-04-05T11:38:20Z</dcterms:created>
  <dcterms:modified xsi:type="dcterms:W3CDTF">2018-12-13T14:35:09Z</dcterms:modified>
</cp:coreProperties>
</file>